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19" firstSheet="7" activeTab="8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  <sheet name="单位整体支出绩效目标表" sheetId="15" r:id="rId15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表七、一般公共预算基本支出情况表!$A$1:$E$32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4">单位整体支出绩效目标表!$A$3:$H$66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<sst xmlns="http://schemas.openxmlformats.org/spreadsheetml/2006/main" count="533" uniqueCount="410">
  <si>
    <t>返回目录</t>
  </si>
  <si>
    <t>单位代码：1622822439100905P</t>
  </si>
  <si>
    <t>单位名称环县木钵镇卫生院</t>
  </si>
  <si>
    <t>部门预算公开表</t>
  </si>
  <si>
    <t xml:space="preserve">                                           编制日期：2026年 02月26日</t>
  </si>
  <si>
    <t xml:space="preserve">            部门领导： 唐兴明                财务负责人： 段莉玲           制表人：李妮妮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</si>
  <si>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</si>
  <si>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</si>
  <si>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</si>
  <si>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</si>
  <si>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</si>
  <si>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</si>
  <si>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</si>
  <si>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</si>
  <si>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</si>
  <si>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</si>
  <si>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</si>
  <si>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</si>
  <si>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</si>
  <si>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</si>
  <si>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</si>
  <si>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</si>
  <si>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</si>
  <si>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</si>
  <si>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</si>
  <si>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</si>
  <si>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</si>
  <si>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</si>
  <si>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单位整体支出绩效目标表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</si>
  <si>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</si>
  <si>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</si>
  <si>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</si>
  <si>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</si>
  <si>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</si>
  <si>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</si>
  <si>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</si>
  <si>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</si>
  <si>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</si>
  <si>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</si>
  <si>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</si>
  <si>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</si>
  <si>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</si>
  <si>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</si>
  <si>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</si>
  <si>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</si>
  <si>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</si>
  <si>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</si>
  <si>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</si>
  <si>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</si>
  <si>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</si>
  <si>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</si>
  <si>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</si>
  <si>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</si>
  <si>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</si>
  <si>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</si>
  <si>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</si>
  <si>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</si>
  <si>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</si>
  <si>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</si>
  <si>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</si>
  <si>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</si>
  <si>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</si>
  <si>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</si>
  <si>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</si>
  <si>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</si>
  <si>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</si>
  <si>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</si>
  <si>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</si>
  <si>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</si>
  <si>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</si>
  <si>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</si>
  <si>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</si>
  <si>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</si>
  <si>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</si>
  <si>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</si>
  <si>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</si>
  <si>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</si>
  <si>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</si>
  <si>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</si>
  <si>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</si>
  <si>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</si>
  <si>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</si>
  <si>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</si>
  <si>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</si>
  <si>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</si>
  <si>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</si>
  <si>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</si>
  <si>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</si>
  <si>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</si>
  <si>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</si>
  <si>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</si>
  <si>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</si>
  <si>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</si>
  <si>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</si>
  <si>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</si>
  <si>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</si>
  <si>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</si>
  <si>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</si>
  <si>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</si>
  <si>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</si>
  <si>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</si>
  <si>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</si>
  <si>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</si>
  <si>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</si>
  <si>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</si>
  <si>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</si>
  <si>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</si>
  <si>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</si>
  <si>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</si>
  <si>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</si>
  <si>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</si>
  <si>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</si>
  <si>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社区卫生服务中心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</si>
  <si>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</si>
  <si>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</si>
  <si>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</si>
  <si>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</si>
  <si>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</si>
  <si>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</si>
  <si>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</si>
  <si>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</si>
  <si>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</si>
  <si>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</si>
  <si>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</si>
  <si>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</si>
  <si>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</si>
  <si>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</si>
  <si>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</si>
  <si>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</si>
  <si>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</si>
  <si>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</si>
  <si>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</si>
  <si>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</si>
  <si>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</si>
  <si>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</si>
  <si>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</si>
  <si>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</si>
  <si>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</si>
  <si>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</si>
  <si>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</si>
  <si>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</si>
  <si>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</si>
  <si>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</si>
  <si>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</si>
  <si>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</si>
  <si>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</si>
  <si>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</si>
  <si>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</si>
  <si>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</si>
  <si>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</si>
  <si>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</si>
  <si>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</si>
  <si>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</si>
  <si>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</si>
  <si>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</si>
  <si>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</si>
  <si>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</si>
  <si>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</si>
  <si>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</si>
  <si>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</si>
  <si>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环县城关社区卫生服务中心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</si>
  <si>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</si>
  <si>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</si>
  <si>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</si>
  <si>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</si>
  <si>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</si>
  <si>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</si>
  <si>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</si>
  <si>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</si>
  <si>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</si>
  <si>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</si>
  <si>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</si>
  <si>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</si>
  <si>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</si>
  <si>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</si>
  <si>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</si>
  <si>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</si>
  <si>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</si>
  <si>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</si>
  <si>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</si>
  <si>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</si>
  <si>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2100301</t>
  </si>
  <si>
    <t xml:space="preserve">城市社区卫生机构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</si>
  <si>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</si>
  <si>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</si>
  <si>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</si>
  <si>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</si>
  <si>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</si>
  <si>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</si>
  <si>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</si>
  <si>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</si>
  <si>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</si>
  <si>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</si>
  <si>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</si>
  <si>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</si>
  <si>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</si>
  <si>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</si>
  <si>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</si>
  <si>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</si>
  <si>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</si>
  <si>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</si>
  <si>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</si>
  <si>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</si>
  <si>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</si>
  <si>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</si>
  <si>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</si>
  <si>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</si>
  <si>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</si>
  <si>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</si>
  <si>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</si>
  <si>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</si>
  <si>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</si>
  <si>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</si>
  <si>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</si>
  <si>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</si>
  <si>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</si>
  <si>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</si>
  <si>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</si>
  <si>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</si>
  <si>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</si>
  <si>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</si>
  <si>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</si>
  <si>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</si>
  <si>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</si>
  <si>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</si>
  <si>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</si>
  <si>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</si>
  <si>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</si>
  <si>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</si>
  <si>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</si>
  <si>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</si>
  <si>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</si>
  <si>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</si>
  <si>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</si>
  <si>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</si>
  <si>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</si>
  <si>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</si>
  <si>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</si>
  <si>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</si>
  <si>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</si>
  <si>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</si>
  <si>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</si>
  <si>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</si>
  <si>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</si>
  <si>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>30218</t>
  </si>
  <si>
    <t>专用材料费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</si>
  <si>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</si>
  <si>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</si>
  <si>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</si>
  <si>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</si>
  <si>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</si>
  <si>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</si>
  <si>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</si>
  <si>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</si>
  <si>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</si>
  <si>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</si>
  <si>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</si>
  <si>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</si>
  <si>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</si>
  <si>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资本性支出</t>
  </si>
  <si>
    <t>设备购置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</si>
  <si>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</si>
  <si>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</si>
  <si>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</si>
  <si>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</si>
  <si>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</si>
  <si>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</si>
  <si>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</si>
  <si>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</si>
  <si>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</si>
  <si>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</si>
  <si>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</si>
  <si>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</si>
  <si>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</si>
  <si>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</si>
  <si>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</si>
  <si>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</si>
  <si>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</si>
  <si>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</si>
  <si>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</si>
  <si>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</si>
  <si>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</si>
  <si>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</si>
  <si>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</si>
  <si>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</si>
  <si>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</si>
  <si>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</si>
  <si>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</si>
  <si>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</si>
  <si>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</si>
  <si>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</si>
  <si>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</si>
  <si>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</si>
  <si>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</si>
  <si>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环县城关社区卫生服务中心</t>
  </si>
  <si>
    <t>2026年本部门无部门管理转移支付支出</t>
  </si>
  <si>
    <t>国有资本经营预算支出情况表</t>
  </si>
  <si>
    <t>总计</t>
  </si>
  <si>
    <t>……</t>
  </si>
  <si>
    <t>注2026年本部门无国有资本经营预算支出</t>
  </si>
  <si>
    <t>部门整体支出绩效目标表</t>
  </si>
  <si>
    <t>（ 2026  年度）</t>
  </si>
  <si>
    <t>单位（部门）名称</t>
  </si>
  <si>
    <t>年度绩效目标</t>
  </si>
  <si>
    <t>（1）优化服务措施，提升医疗服务质量；
（2）完成全年度国家基本公共卫生服务工作，重点抓好免疫规划工作，认真完成基本公共卫生服务工作考评；
（3）严格执行新医改政策，始终以解决群众“看病难、看不贵”为出发点和落脚点，既保底线，又要守红线，确保群众利益不受损失和医保资金安全；
（4）抓好继续医学教育，重视人才队伍建设，加强人才培养，促进服务质量提升；
（5）持续推进单位落实国家基本药物带量采购与使用，同时实施单位基本药物零差率销售制度，完成对单位的基本药物用药及公共卫生服务的指导与考核工作；
（7）提升党建引领工作，加强党风廉政建设和职工思想道德建设；
（8)强化制度建设，促服务能力提升；
（9）强化业务素质，促服务质量提升。</t>
  </si>
  <si>
    <t>预算情况（万元）</t>
  </si>
  <si>
    <t>按支出类型分</t>
  </si>
  <si>
    <t>预算金额（万元）</t>
  </si>
  <si>
    <t>按来源类型分</t>
  </si>
  <si>
    <t>上级财政补助</t>
  </si>
  <si>
    <t>本级财政安排</t>
  </si>
  <si>
    <t>其他资金</t>
  </si>
  <si>
    <t>本级</t>
  </si>
  <si>
    <t>收入预算合计</t>
  </si>
  <si>
    <t>对下转移支付</t>
  </si>
  <si>
    <t>支出预算合计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</si>
  <si>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</si>
  <si>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</si>
  <si>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</si>
  <si>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</si>
  <si>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</si>
  <si>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</si>
  <si>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</si>
  <si>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基本支出预算执行率</t>
  </si>
  <si>
    <t>=100%</t>
  </si>
  <si>
    <t>预算调整率</t>
  </si>
  <si>
    <t>≤50%</t>
  </si>
  <si>
    <t>项目支出预算执行率</t>
  </si>
  <si>
    <t>“三公经费”控制率</t>
  </si>
  <si>
    <t>结转结余变动率</t>
  </si>
  <si>
    <t>=0</t>
  </si>
  <si>
    <t>财会管理</t>
  </si>
  <si>
    <t>财务管理制度</t>
  </si>
  <si>
    <t>健全</t>
  </si>
  <si>
    <t>会计和内控制度执行</t>
  </si>
  <si>
    <t>有效</t>
  </si>
  <si>
    <t>资金使用</t>
  </si>
  <si>
    <t>规范</t>
  </si>
  <si>
    <t>采购管理</t>
  </si>
  <si>
    <t>政府采购</t>
  </si>
  <si>
    <t>政府采购节约率</t>
  </si>
  <si>
    <t>≥10%</t>
  </si>
  <si>
    <t>自行采购</t>
  </si>
  <si>
    <t>资产管理</t>
  </si>
  <si>
    <t>固定资产利用率</t>
  </si>
  <si>
    <t>≥50%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</si>
  <si>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</si>
  <si>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</si>
  <si>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</si>
  <si>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</si>
  <si>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</si>
  <si>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</si>
  <si>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</si>
  <si>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部门整体支出绩效评价数量</t>
  </si>
  <si>
    <t>=1家</t>
  </si>
  <si>
    <t>保障工资福利支出人员</t>
  </si>
  <si>
    <t>≥38人</t>
  </si>
  <si>
    <t>保障退休人员医疗保险人数</t>
  </si>
  <si>
    <r>
      <rPr>
        <sz val="12"/>
        <color rgb="FF000000"/>
        <rFont val="Times New Roman"/>
        <charset val="0"/>
      </rPr>
      <t>≥6</t>
    </r>
    <r>
      <rPr>
        <sz val="12"/>
        <color rgb="FF000000"/>
        <rFont val="宋体"/>
        <charset val="0"/>
      </rPr>
      <t>人</t>
    </r>
  </si>
  <si>
    <t>质量指标</t>
  </si>
  <si>
    <t>各项财政工作质量</t>
  </si>
  <si>
    <t>符合规定及要求</t>
  </si>
  <si>
    <t>单位日常公用经费支出</t>
  </si>
  <si>
    <t>单位党的建设</t>
  </si>
  <si>
    <t>职工的生活水平、职工工作积极性</t>
  </si>
  <si>
    <t>持续提升</t>
  </si>
  <si>
    <t>单位日常办公及生活的正常运转，业务人员办公效率</t>
  </si>
  <si>
    <t>保障、提高</t>
  </si>
  <si>
    <t>单位医疗服务水平及运行。</t>
  </si>
  <si>
    <t>持续提升，运行稳定</t>
  </si>
  <si>
    <t>重点工作管理制度</t>
  </si>
  <si>
    <t>廉政教育</t>
  </si>
  <si>
    <t>时效指标</t>
  </si>
  <si>
    <t>各项财政工作开展</t>
  </si>
  <si>
    <t>及时</t>
  </si>
  <si>
    <t>其他公共卫生工作开展</t>
  </si>
  <si>
    <t>理论学习</t>
  </si>
  <si>
    <t>做好基层卫生服务，组织医疗卫生，防疫，妇幼保健，慢病管理等基本公共卫生工作。</t>
  </si>
  <si>
    <t>做好突发公共卫生事件的上报，处理</t>
  </si>
  <si>
    <t>成本指标</t>
  </si>
  <si>
    <t>单位运行成本</t>
  </si>
  <si>
    <t>定额标准内</t>
  </si>
  <si>
    <t>部门综合指标</t>
  </si>
  <si>
    <t>经济效益</t>
  </si>
  <si>
    <t>单位医疗收入</t>
  </si>
  <si>
    <t>较上年提高</t>
  </si>
  <si>
    <t>社会效益</t>
  </si>
  <si>
    <t>社会公共服务能力，公共服务水平</t>
  </si>
  <si>
    <t>违规发生数</t>
  </si>
  <si>
    <t>≤3次</t>
  </si>
  <si>
    <t>生态效益</t>
  </si>
  <si>
    <t>服务对象满意度</t>
  </si>
  <si>
    <t>患者满意度</t>
  </si>
  <si>
    <t>≥90%</t>
  </si>
  <si>
    <t>在职人员满意度</t>
  </si>
  <si>
    <t>可持续发展能力指标</t>
  </si>
  <si>
    <t>组织建设</t>
  </si>
  <si>
    <t>公共医疗卫生服务能力</t>
  </si>
  <si>
    <t>党建工作开展情况</t>
  </si>
  <si>
    <t>良好</t>
  </si>
  <si>
    <t>宣传培训</t>
  </si>
  <si>
    <t>制度建设</t>
  </si>
  <si>
    <t>管理机制</t>
  </si>
  <si>
    <t>完备</t>
  </si>
  <si>
    <t>管理制度</t>
  </si>
  <si>
    <t>完善</t>
  </si>
  <si>
    <t>档案管理制度</t>
  </si>
  <si>
    <t>改革创新</t>
  </si>
  <si>
    <t>填报人：李妮妮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</si>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</sst>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0.00_ "/>
    <numFmt numFmtId="180" formatCode="#,##0.00;[Red]#,##0.00"/>
    <numFmt numFmtId="181" formatCode="0.00_ ;[Red]\-0.00\ "/>
  </numFmts>
  <fonts count="58">
    <font>
      <sz val="10"/>
      <name val="Arial"/>
      <charset val="134"/>
    </font>
    <font>
      <sz val="12"/>
      <color theme="1"/>
      <name val="Times New Roman"/>
      <charset val="0"/>
    </font>
    <font>
      <u/>
      <sz val="10"/>
      <color rgb="FF800080"/>
      <name val="宋体"/>
      <charset val="134"/>
    </font>
    <font>
      <sz val="26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2"/>
      <name val="宋体"/>
      <charset val="134"/>
    </font>
    <font>
      <sz val="12"/>
      <name val="Arial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38" fillId="4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5" applyNumberFormat="0" applyAlignment="0" applyProtection="0">
      <alignment vertical="center"/>
    </xf>
    <xf numFmtId="0" fontId="47" fillId="6" borderId="16" applyNumberFormat="0" applyAlignment="0" applyProtection="0">
      <alignment vertical="center"/>
    </xf>
    <xf numFmtId="0" fontId="48" fillId="6" borderId="15" applyNumberFormat="0" applyAlignment="0" applyProtection="0">
      <alignment vertical="center"/>
    </xf>
    <xf numFmtId="0" fontId="49" fillId="7" borderId="17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72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6" applyFont="1" applyAlignment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6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5" fillId="0" borderId="0" xfId="0" applyFont="1" applyAlignment="1"/>
    <xf numFmtId="0" fontId="0" fillId="2" borderId="1" xfId="0" applyFill="1" applyBorder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6" applyAlignment="1" applyProtection="1"/>
    <xf numFmtId="0" fontId="17" fillId="0" borderId="0" xfId="0" applyFont="1" applyBorder="1" applyAlignment="1" applyProtection="1"/>
    <xf numFmtId="0" fontId="17" fillId="0" borderId="0" xfId="0" applyFont="1" applyFill="1" applyBorder="1" applyAlignment="1" applyProtection="1"/>
    <xf numFmtId="0" fontId="10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8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8" fillId="0" borderId="0" xfId="6" applyBorder="1" applyAlignment="1" applyProtection="1"/>
    <xf numFmtId="0" fontId="8" fillId="0" borderId="0" xfId="6" applyBorder="1" applyAlignment="1" applyProtection="1">
      <alignment vertical="center" wrapText="1"/>
    </xf>
    <xf numFmtId="0" fontId="19" fillId="0" borderId="7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176" fontId="20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/>
    <xf numFmtId="0" fontId="20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177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178" fontId="23" fillId="0" borderId="1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8" fontId="10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176" fontId="23" fillId="0" borderId="1" xfId="0" applyNumberFormat="1" applyFont="1" applyFill="1" applyBorder="1" applyAlignment="1" applyProtection="1">
      <alignment horizontal="right" vertical="center" wrapText="1"/>
    </xf>
    <xf numFmtId="176" fontId="10" fillId="0" borderId="1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center"/>
    </xf>
    <xf numFmtId="179" fontId="17" fillId="0" borderId="0" xfId="0" applyNumberFormat="1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center" vertical="center"/>
    </xf>
    <xf numFmtId="179" fontId="9" fillId="0" borderId="0" xfId="0" applyNumberFormat="1" applyFont="1" applyBorder="1" applyAlignment="1" applyProtection="1">
      <alignment horizontal="center" vertical="center"/>
    </xf>
    <xf numFmtId="179" fontId="10" fillId="0" borderId="1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176" fontId="23" fillId="0" borderId="1" xfId="0" applyNumberFormat="1" applyFont="1" applyFill="1" applyBorder="1" applyAlignment="1" applyProtection="1">
      <alignment horizontal="center" vertical="center"/>
    </xf>
    <xf numFmtId="179" fontId="23" fillId="0" borderId="1" xfId="0" applyNumberFormat="1" applyFont="1" applyFill="1" applyBorder="1" applyAlignment="1" applyProtection="1">
      <alignment horizontal="center" vertical="center"/>
    </xf>
    <xf numFmtId="4" fontId="23" fillId="0" borderId="1" xfId="0" applyNumberFormat="1" applyFont="1" applyFill="1" applyBorder="1" applyAlignment="1" applyProtection="1">
      <alignment horizontal="right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179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4" fontId="8" fillId="0" borderId="1" xfId="6" applyNumberForma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left"/>
    </xf>
    <xf numFmtId="0" fontId="12" fillId="0" borderId="1" xfId="0" applyFont="1" applyBorder="1" applyAlignment="1" applyProtection="1"/>
    <xf numFmtId="179" fontId="23" fillId="0" borderId="1" xfId="0" applyNumberFormat="1" applyFont="1" applyBorder="1" applyAlignment="1" applyProtection="1">
      <alignment horizontal="center"/>
    </xf>
    <xf numFmtId="0" fontId="17" fillId="0" borderId="1" xfId="0" applyFont="1" applyBorder="1" applyAlignment="1" applyProtection="1"/>
    <xf numFmtId="0" fontId="25" fillId="0" borderId="1" xfId="0" applyFont="1" applyBorder="1" applyAlignment="1">
      <alignment horizontal="left"/>
    </xf>
    <xf numFmtId="0" fontId="16" fillId="0" borderId="1" xfId="0" applyFont="1" applyBorder="1" applyAlignment="1"/>
    <xf numFmtId="179" fontId="13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/>
    </xf>
    <xf numFmtId="0" fontId="10" fillId="0" borderId="0" xfId="0" applyFont="1" applyBorder="1" applyAlignment="1" applyProtection="1">
      <alignment horizontal="center" vertical="center"/>
    </xf>
    <xf numFmtId="4" fontId="23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166" applyNumberFormat="1" applyFont="1" applyFill="1" applyBorder="1" applyAlignment="1" applyProtection="1">
      <alignment horizontal="left" vertical="center"/>
    </xf>
    <xf numFmtId="49" fontId="23" fillId="0" borderId="1" xfId="57" applyNumberFormat="1" applyFont="1" applyFill="1" applyBorder="1" applyAlignment="1" applyProtection="1">
      <alignment horizontal="left" vertical="center"/>
    </xf>
    <xf numFmtId="49" fontId="10" fillId="0" borderId="1" xfId="166" applyNumberFormat="1" applyFont="1" applyFill="1" applyBorder="1" applyAlignment="1" applyProtection="1">
      <alignment horizontal="left" vertical="center"/>
    </xf>
    <xf numFmtId="49" fontId="10" fillId="0" borderId="1" xfId="57" applyNumberFormat="1" applyFont="1" applyFill="1" applyBorder="1" applyAlignment="1" applyProtection="1">
      <alignment horizontal="left" vertical="center"/>
    </xf>
    <xf numFmtId="49" fontId="23" fillId="0" borderId="1" xfId="167" applyNumberFormat="1" applyFont="1" applyFill="1" applyBorder="1" applyAlignment="1" applyProtection="1">
      <alignment horizontal="left" vertical="center"/>
    </xf>
    <xf numFmtId="49" fontId="23" fillId="0" borderId="1" xfId="165" applyNumberFormat="1" applyFont="1" applyFill="1" applyBorder="1" applyAlignment="1" applyProtection="1">
      <alignment horizontal="left" vertical="center"/>
    </xf>
    <xf numFmtId="49" fontId="10" fillId="0" borderId="1" xfId="167" applyNumberFormat="1" applyFont="1" applyFill="1" applyBorder="1" applyAlignment="1" applyProtection="1">
      <alignment horizontal="left"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180" fontId="23" fillId="0" borderId="1" xfId="0" applyNumberFormat="1" applyFont="1" applyFill="1" applyBorder="1" applyAlignment="1" applyProtection="1">
      <alignment horizontal="center" vertical="center" wrapText="1"/>
    </xf>
    <xf numFmtId="4" fontId="26" fillId="0" borderId="1" xfId="0" applyNumberFormat="1" applyFont="1" applyFill="1" applyBorder="1" applyAlignment="1" applyProtection="1">
      <alignment horizontal="center" vertical="center"/>
    </xf>
    <xf numFmtId="4" fontId="8" fillId="0" borderId="1" xfId="6" applyNumberForma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0" fontId="8" fillId="0" borderId="0" xfId="6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left" vertical="center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80" fontId="10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right" vertical="center"/>
    </xf>
    <xf numFmtId="176" fontId="10" fillId="0" borderId="1" xfId="71" applyNumberFormat="1" applyFont="1" applyFill="1" applyBorder="1" applyAlignment="1" applyProtection="1">
      <alignment horizontal="center" vertical="center" wrapText="1"/>
    </xf>
    <xf numFmtId="0" fontId="8" fillId="0" borderId="0" xfId="6" applyFill="1" applyBorder="1" applyAlignment="1" applyProtection="1">
      <alignment horizontal="right" vertical="center"/>
    </xf>
    <xf numFmtId="0" fontId="9" fillId="0" borderId="0" xfId="98" applyFont="1" applyBorder="1" applyAlignment="1" applyProtection="1">
      <alignment horizontal="center" vertical="center"/>
    </xf>
    <xf numFmtId="181" fontId="10" fillId="0" borderId="1" xfId="134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</xf>
    <xf numFmtId="176" fontId="23" fillId="0" borderId="1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0" fillId="0" borderId="1" xfId="6" applyNumberFormat="1" applyFont="1" applyFill="1" applyBorder="1" applyAlignment="1" applyProtection="1">
      <alignment horizontal="right" vertical="center"/>
    </xf>
    <xf numFmtId="49" fontId="23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/>
    </xf>
    <xf numFmtId="176" fontId="10" fillId="0" borderId="1" xfId="71" applyNumberFormat="1" applyFont="1" applyFill="1" applyBorder="1" applyAlignment="1" applyProtection="1">
      <alignment horizontal="center" vertical="center"/>
    </xf>
    <xf numFmtId="4" fontId="10" fillId="0" borderId="1" xfId="7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/>
    </xf>
    <xf numFmtId="0" fontId="0" fillId="0" borderId="0" xfId="71" applyFill="1" applyAlignment="1"/>
    <xf numFmtId="0" fontId="17" fillId="0" borderId="0" xfId="71" applyFont="1" applyBorder="1" applyAlignment="1" applyProtection="1"/>
    <xf numFmtId="0" fontId="17" fillId="0" borderId="0" xfId="71" applyFont="1" applyBorder="1" applyAlignment="1" applyProtection="1">
      <alignment horizontal="center"/>
    </xf>
    <xf numFmtId="0" fontId="0" fillId="0" borderId="0" xfId="71" applyAlignment="1"/>
    <xf numFmtId="0" fontId="2" fillId="0" borderId="0" xfId="6" applyNumberFormat="1" applyFont="1" applyFill="1" applyBorder="1" applyAlignment="1" applyProtection="1">
      <alignment vertical="center" wrapText="1"/>
    </xf>
    <xf numFmtId="0" fontId="9" fillId="0" borderId="0" xfId="71" applyFont="1" applyBorder="1" applyAlignment="1" applyProtection="1">
      <alignment horizontal="center" vertical="center"/>
    </xf>
    <xf numFmtId="0" fontId="10" fillId="0" borderId="0" xfId="71" applyFont="1" applyBorder="1" applyAlignment="1" applyProtection="1">
      <alignment vertical="center"/>
    </xf>
    <xf numFmtId="0" fontId="10" fillId="0" borderId="0" xfId="71" applyFont="1" applyBorder="1" applyAlignment="1" applyProtection="1"/>
    <xf numFmtId="0" fontId="10" fillId="0" borderId="0" xfId="71" applyFont="1" applyBorder="1" applyAlignment="1" applyProtection="1">
      <alignment horizontal="center" vertical="center"/>
    </xf>
    <xf numFmtId="0" fontId="10" fillId="0" borderId="1" xfId="71" applyFont="1" applyBorder="1" applyAlignment="1" applyProtection="1">
      <alignment horizontal="center" vertical="center"/>
    </xf>
    <xf numFmtId="0" fontId="10" fillId="0" borderId="1" xfId="71" applyFont="1" applyFill="1" applyBorder="1" applyAlignment="1" applyProtection="1">
      <alignment vertical="center"/>
    </xf>
    <xf numFmtId="176" fontId="10" fillId="0" borderId="1" xfId="71" applyNumberFormat="1" applyFont="1" applyFill="1" applyBorder="1" applyAlignment="1" applyProtection="1">
      <alignment horizontal="right" vertical="center"/>
    </xf>
    <xf numFmtId="176" fontId="10" fillId="0" borderId="1" xfId="71" applyNumberFormat="1" applyFont="1" applyFill="1" applyBorder="1" applyAlignment="1" applyProtection="1">
      <alignment vertical="center"/>
    </xf>
    <xf numFmtId="176" fontId="10" fillId="0" borderId="1" xfId="71" applyNumberFormat="1" applyFont="1" applyFill="1" applyBorder="1" applyAlignment="1" applyProtection="1">
      <alignment horizontal="right" vertical="center" wrapText="1"/>
    </xf>
    <xf numFmtId="0" fontId="0" fillId="0" borderId="0" xfId="71" applyFill="1" applyAlignment="1">
      <alignment vertical="center"/>
    </xf>
    <xf numFmtId="0" fontId="2" fillId="0" borderId="0" xfId="6" applyNumberFormat="1" applyFont="1" applyFill="1" applyBorder="1" applyAlignment="1" applyProtection="1"/>
    <xf numFmtId="0" fontId="10" fillId="0" borderId="1" xfId="71" applyFont="1" applyFill="1" applyBorder="1" applyAlignment="1" applyProtection="1">
      <alignment horizontal="center" vertical="center"/>
    </xf>
    <xf numFmtId="4" fontId="10" fillId="0" borderId="1" xfId="71" applyNumberFormat="1" applyFont="1" applyFill="1" applyBorder="1" applyAlignment="1" applyProtection="1">
      <alignment horizontal="right" vertical="center" wrapText="1"/>
    </xf>
    <xf numFmtId="176" fontId="10" fillId="0" borderId="1" xfId="71" applyNumberFormat="1" applyFont="1" applyFill="1" applyBorder="1" applyAlignment="1" applyProtection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2" fillId="0" borderId="5" xfId="6" applyFont="1" applyBorder="1" applyAlignment="1" applyProtection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8" fillId="0" borderId="5" xfId="6" applyBorder="1" applyAlignment="1" applyProtection="1">
      <alignment horizontal="left" vertical="center"/>
    </xf>
    <xf numFmtId="0" fontId="33" fillId="0" borderId="4" xfId="0" applyNumberFormat="1" applyFont="1" applyFill="1" applyBorder="1" applyAlignment="1">
      <alignment horizontal="left" vertical="center"/>
    </xf>
    <xf numFmtId="0" fontId="2" fillId="0" borderId="5" xfId="6" applyFont="1" applyBorder="1" applyAlignment="1" applyProtection="1">
      <alignment horizontal="left" vertical="center"/>
    </xf>
    <xf numFmtId="0" fontId="2" fillId="0" borderId="0" xfId="6" applyFont="1" applyAlignment="1" applyProtection="1"/>
    <xf numFmtId="0" fontId="3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7" fillId="0" borderId="0" xfId="0" applyFont="1" applyBorder="1" applyAlignment="1" applyProtection="1">
      <alignment horizontal="center" vertical="center"/>
    </xf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 3" xfId="50"/>
    <cellStyle name="常规 2 11" xfId="51"/>
    <cellStyle name="常规 3 14" xfId="52"/>
    <cellStyle name="常规 3 4 3" xfId="53"/>
    <cellStyle name="常规 4 13" xfId="54"/>
    <cellStyle name="常规 3 6 3" xfId="55"/>
    <cellStyle name="常规 2 7 3" xfId="56"/>
    <cellStyle name="常规 6" xfId="57"/>
    <cellStyle name="常规 4 12" xfId="58"/>
    <cellStyle name="常规 4 4 3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3 3 4" xfId="70"/>
    <cellStyle name="常规 2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 3 5" xfId="97"/>
    <cellStyle name="常规 3" xfId="98"/>
    <cellStyle name="常规 4 4 4" xfId="99"/>
    <cellStyle name="常规 3 10" xfId="100"/>
    <cellStyle name="常规 4 4 5" xfId="101"/>
    <cellStyle name="常规 3 11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_分单位下达表预算表" xfId="131"/>
    <cellStyle name="常规 3 8" xfId="132"/>
    <cellStyle name="常规 3 9" xfId="133"/>
    <cellStyle name="常规 4" xfId="134"/>
    <cellStyle name="常规 4 10" xfId="135"/>
    <cellStyle name="常规 4 2" xfId="136"/>
    <cellStyle name="常规 4 4" xfId="137"/>
    <cellStyle name="常规 4 2 2" xfId="138"/>
    <cellStyle name="常规 4 5" xfId="139"/>
    <cellStyle name="常规 4 2 3" xfId="140"/>
    <cellStyle name="常规 4 6" xfId="141"/>
    <cellStyle name="常规 4 2 4" xfId="142"/>
    <cellStyle name="常规 4 7" xfId="143"/>
    <cellStyle name="常规 4 2 5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opLeftCell="A7" workbookViewId="0">
      <selection activeCell="G27" sqref="G27"/>
    </sheetView>
  </sheetViews>
  <sheetFormatPr defaultColWidth="9" defaultRowHeight="12.75" customHeight="1" outlineLevelCol="7"/>
  <cols>
    <col min="1" max="6" width="17.1428571428571" style="37" customWidth="1"/>
    <col min="7" max="7" width="32.1142857142857" style="37" customWidth="1"/>
    <col min="8" max="8" width="9" style="37" customWidth="1"/>
  </cols>
  <sheetData>
    <row r="1" customHeight="1" spans="1:8">
      <c r="A1" s="45" t="s">
        <v>0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66" t="s">
        <v>1</v>
      </c>
      <c r="B3" s="166"/>
      <c r="C3" s="166"/>
      <c r="D3" s="166"/>
      <c r="E3" s="166"/>
      <c r="F3" s="166"/>
      <c r="G3" s="166"/>
      <c r="H3"/>
    </row>
    <row r="4" ht="16.5" customHeight="1" spans="1:8">
      <c r="A4" s="166" t="s">
        <v>2</v>
      </c>
      <c r="B4" s="166"/>
      <c r="C4" s="166"/>
      <c r="D4" s="166"/>
      <c r="E4" s="166"/>
      <c r="F4" s="166"/>
      <c r="G4" s="166"/>
      <c r="H4"/>
    </row>
    <row r="5" ht="14.25" customHeight="1" spans="1:8">
      <c r="A5" s="166"/>
      <c r="B5" s="166"/>
      <c r="C5" s="166"/>
      <c r="D5" s="166"/>
      <c r="E5" s="167"/>
      <c r="F5" s="166"/>
      <c r="G5" s="166"/>
      <c r="H5"/>
    </row>
    <row r="6" ht="14.25" customHeight="1" spans="1:8">
      <c r="A6" s="166"/>
      <c r="B6" s="166"/>
      <c r="C6" s="166"/>
      <c r="D6" s="166"/>
      <c r="E6" s="166"/>
      <c r="F6" s="166"/>
      <c r="G6" s="166"/>
      <c r="H6"/>
    </row>
    <row r="7" ht="14.25" customHeight="1" spans="1:8">
      <c r="A7" s="166"/>
      <c r="B7" s="166"/>
      <c r="C7" s="166"/>
      <c r="D7" s="166"/>
      <c r="E7" s="166"/>
      <c r="F7" s="166"/>
      <c r="G7" s="166"/>
      <c r="H7"/>
    </row>
    <row r="8" ht="14.25" customHeight="1" spans="1:8">
      <c r="A8" s="166"/>
      <c r="B8" s="166"/>
      <c r="C8" s="166"/>
      <c r="D8" s="166"/>
      <c r="E8" s="166"/>
      <c r="F8" s="166"/>
      <c r="G8" s="166"/>
      <c r="H8"/>
    </row>
    <row r="9" ht="33" customHeight="1" spans="1:8">
      <c r="A9" s="168" t="s">
        <v>3</v>
      </c>
      <c r="B9" s="168"/>
      <c r="C9" s="168"/>
      <c r="D9" s="168"/>
      <c r="E9" s="168"/>
      <c r="F9" s="168"/>
      <c r="G9" s="168"/>
      <c r="H9"/>
    </row>
    <row r="10" ht="14.25" customHeight="1" spans="1:8">
      <c r="A10" s="169"/>
      <c r="B10" s="169"/>
      <c r="C10" s="169"/>
      <c r="D10" s="169"/>
      <c r="E10" s="169"/>
      <c r="F10" s="169"/>
      <c r="G10" s="169"/>
      <c r="H10"/>
    </row>
    <row r="11" ht="14.25" customHeight="1" spans="1:8">
      <c r="A11" s="169"/>
      <c r="B11" s="169"/>
      <c r="C11" s="169"/>
      <c r="D11" s="169"/>
      <c r="E11" s="169"/>
      <c r="F11" s="169"/>
      <c r="G11" s="169"/>
      <c r="H11"/>
    </row>
    <row r="12" ht="14.25" customHeight="1" spans="1:8">
      <c r="A12" s="169"/>
      <c r="B12" s="169"/>
      <c r="C12" s="169"/>
      <c r="D12" s="169"/>
      <c r="E12" s="169"/>
      <c r="F12" s="169"/>
      <c r="G12" s="169"/>
      <c r="H12"/>
    </row>
    <row r="13" ht="14.25" customHeight="1" spans="1:8">
      <c r="A13" s="169"/>
      <c r="B13" s="169"/>
      <c r="C13" s="169"/>
      <c r="D13" s="169"/>
      <c r="E13" s="169"/>
      <c r="F13" s="169"/>
      <c r="G13" s="169"/>
      <c r="H13"/>
    </row>
    <row r="14" ht="14.25" customHeight="1" spans="1:8">
      <c r="A14" s="169"/>
      <c r="B14" s="169"/>
      <c r="C14" s="169"/>
      <c r="D14" s="169"/>
      <c r="E14" s="169"/>
      <c r="F14" s="169"/>
      <c r="G14" s="169"/>
      <c r="H14"/>
    </row>
    <row r="15" ht="14.25" customHeight="1" spans="1:8">
      <c r="A15" s="169"/>
      <c r="B15" s="169"/>
      <c r="C15" s="169"/>
      <c r="D15" s="169"/>
      <c r="E15" s="169"/>
      <c r="F15" s="169"/>
      <c r="G15" s="169"/>
      <c r="H15"/>
    </row>
    <row r="16" ht="14.25" customHeight="1" spans="1:8">
      <c r="A16" s="169"/>
      <c r="B16" s="169"/>
      <c r="C16" s="169"/>
      <c r="D16" s="169"/>
      <c r="E16" s="169"/>
      <c r="F16" s="169"/>
      <c r="G16" s="169"/>
      <c r="H16"/>
    </row>
    <row r="17" ht="14.25" customHeight="1" spans="1:8">
      <c r="A17" s="169"/>
      <c r="B17" s="169"/>
      <c r="C17" s="169"/>
      <c r="D17" s="169"/>
      <c r="E17" s="169"/>
      <c r="F17" s="169"/>
      <c r="G17" s="169"/>
      <c r="H17"/>
    </row>
    <row r="18" ht="14.25" customHeight="1" spans="1:8">
      <c r="A18" s="169"/>
      <c r="B18" s="169"/>
      <c r="C18" s="169"/>
      <c r="D18" s="169"/>
      <c r="E18" s="169"/>
      <c r="F18" s="169"/>
      <c r="G18" s="169"/>
      <c r="H18"/>
    </row>
    <row r="19" ht="14.25" customHeight="1" spans="1:8">
      <c r="A19" s="170" t="s">
        <v>4</v>
      </c>
      <c r="B19" s="170"/>
      <c r="C19" s="170"/>
      <c r="D19" s="170"/>
      <c r="E19" s="170"/>
      <c r="F19" s="170"/>
      <c r="G19" s="170"/>
      <c r="H19"/>
    </row>
    <row r="20" ht="14.25" customHeight="1" spans="1:8">
      <c r="A20" s="169"/>
      <c r="B20" s="169"/>
      <c r="C20" s="169"/>
      <c r="D20" s="169"/>
      <c r="E20" s="169"/>
      <c r="F20" s="169"/>
      <c r="G20" s="169"/>
      <c r="H20"/>
    </row>
    <row r="21" ht="14.25" customHeight="1" spans="1:8">
      <c r="A21" s="169"/>
      <c r="B21" s="169"/>
      <c r="C21" s="169"/>
      <c r="D21" s="169"/>
      <c r="E21" s="169"/>
      <c r="F21" s="169"/>
      <c r="G21" s="169"/>
      <c r="H21"/>
    </row>
    <row r="22" ht="14.25" customHeight="1" spans="1:8">
      <c r="A22" s="170" t="s">
        <v>5</v>
      </c>
      <c r="B22" s="170"/>
      <c r="C22" s="170"/>
      <c r="D22" s="170"/>
      <c r="E22" s="170"/>
      <c r="F22" s="170"/>
      <c r="G22" s="170"/>
      <c r="H22"/>
    </row>
    <row r="23" ht="15.75" customHeight="1" spans="1:8">
      <c r="A23" s="91"/>
      <c r="B23" s="171" t="s">
        <v>6</v>
      </c>
      <c r="C23" s="91"/>
      <c r="D23" s="91"/>
      <c r="E23" s="91"/>
      <c r="F23" s="91"/>
      <c r="G23" s="91"/>
      <c r="H23"/>
    </row>
    <row r="24" customHeight="1" spans="1:8">
      <c r="E24" s="45" t="s">
        <v>0</v>
      </c>
    </row>
  </sheetData>
  <mergeCells count="3">
    <mergeCell ref="A9:G9"/>
    <mergeCell ref="A19:G19"/>
    <mergeCell ref="A22:G22"/>
  </mergeCells>
  <hyperlinks>
    <hyperlink ref="E24" location="'目录'!$A$1" display="返回目录"/>
    <hyperlink ref="A1" location="'目录'!$A$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12" sqref="A12"/>
    </sheetView>
  </sheetViews>
  <sheetFormatPr defaultColWidth="9" defaultRowHeight="12.75" customHeight="1"/>
  <cols>
    <col min="1" max="1" width="49.2857142857143" style="37" customWidth="1"/>
    <col min="2" max="8" width="10.5714285714286" style="37" customWidth="1"/>
    <col min="9" max="9" width="9.14285714285714" style="37" customWidth="1"/>
  </cols>
  <sheetData>
    <row r="1" ht="24.75" customHeight="1" spans="1:9">
      <c r="A1" s="46" t="s">
        <v>0</v>
      </c>
    </row>
    <row r="2" ht="24.75" customHeight="1" spans="1:9">
      <c r="A2" s="24" t="s">
        <v>261</v>
      </c>
      <c r="B2" s="24"/>
      <c r="C2" s="24"/>
      <c r="D2" s="24"/>
      <c r="E2" s="24"/>
      <c r="F2" s="24"/>
      <c r="G2" s="24"/>
      <c r="H2" s="24"/>
    </row>
    <row r="3" ht="24.75" customHeight="1" spans="1:9">
      <c r="H3" s="25" t="s">
        <v>30</v>
      </c>
    </row>
    <row r="4" ht="24.75" customHeight="1" spans="1:9">
      <c r="A4" s="39" t="s">
        <v>155</v>
      </c>
      <c r="B4" s="62" t="s">
        <v>262</v>
      </c>
      <c r="C4" s="62"/>
      <c r="D4" s="62"/>
      <c r="E4" s="62"/>
      <c r="F4" s="62"/>
      <c r="G4" s="62" t="s">
        <v>263</v>
      </c>
      <c r="H4" s="62" t="s">
        <v>264</v>
      </c>
    </row>
    <row r="5" ht="24.75" customHeight="1" spans="1:9">
      <c r="A5" s="39"/>
      <c r="B5" s="62" t="s">
        <v>90</v>
      </c>
      <c r="C5" s="62" t="s">
        <v>265</v>
      </c>
      <c r="D5" s="62" t="s">
        <v>266</v>
      </c>
      <c r="E5" s="62" t="s">
        <v>267</v>
      </c>
      <c r="F5" s="63"/>
      <c r="G5" s="62"/>
      <c r="H5" s="62"/>
    </row>
    <row r="6" ht="24.75" customHeight="1" spans="1:9">
      <c r="A6" s="39"/>
      <c r="B6" s="62"/>
      <c r="C6" s="62"/>
      <c r="D6" s="62"/>
      <c r="E6" s="62" t="s">
        <v>268</v>
      </c>
      <c r="F6" s="62" t="s">
        <v>269</v>
      </c>
      <c r="G6" s="62"/>
      <c r="H6" s="62"/>
    </row>
    <row r="7" s="42" customFormat="1" ht="24.75" customHeight="1" spans="1:9">
      <c r="A7" s="64" t="s">
        <v>90</v>
      </c>
      <c r="B7" s="65"/>
      <c r="C7" s="65"/>
      <c r="D7" s="65"/>
      <c r="E7" s="65"/>
      <c r="F7" s="65"/>
      <c r="G7" s="65"/>
      <c r="H7" s="65"/>
      <c r="I7" s="38"/>
    </row>
    <row r="8" ht="24.75" customHeight="1" spans="1:9">
      <c r="A8" s="64" t="s">
        <v>159</v>
      </c>
      <c r="B8" s="65"/>
      <c r="C8" s="65"/>
      <c r="D8" s="65"/>
      <c r="E8" s="65"/>
      <c r="F8" s="65"/>
      <c r="G8" s="65"/>
      <c r="H8" s="65"/>
    </row>
    <row r="9" ht="24.75" customHeight="1" spans="1:9">
      <c r="A9" s="40" t="s">
        <v>160</v>
      </c>
      <c r="B9" s="66"/>
      <c r="C9" s="66"/>
      <c r="D9" s="66"/>
      <c r="E9" s="66"/>
      <c r="F9" s="66"/>
      <c r="G9" s="66"/>
      <c r="H9" s="66"/>
    </row>
    <row r="10" ht="24.75" customHeight="1" spans="1:9">
      <c r="A10" s="40"/>
      <c r="B10" s="66"/>
      <c r="C10" s="66"/>
      <c r="D10" s="66"/>
      <c r="E10" s="66"/>
      <c r="F10" s="66"/>
      <c r="G10" s="66"/>
      <c r="H10" s="66"/>
    </row>
    <row r="11" ht="24.75" customHeight="1" spans="1:9">
      <c r="A11" s="40"/>
      <c r="B11" s="66"/>
      <c r="C11" s="66"/>
      <c r="D11" s="66"/>
      <c r="E11" s="66"/>
      <c r="F11" s="66"/>
      <c r="G11" s="66"/>
      <c r="H11" s="66"/>
    </row>
    <row r="12" ht="24.75" customHeight="1" spans="1:9">
      <c r="A12" s="40"/>
      <c r="B12" s="66"/>
      <c r="C12" s="66"/>
      <c r="D12" s="66"/>
      <c r="E12" s="66"/>
      <c r="F12" s="66"/>
      <c r="G12" s="66"/>
      <c r="H12" s="66"/>
    </row>
    <row r="13" ht="24.75" customHeight="1" spans="1:9">
      <c r="A13" s="40"/>
      <c r="B13" s="66"/>
      <c r="C13" s="66"/>
      <c r="D13" s="66"/>
      <c r="E13" s="66"/>
      <c r="F13" s="66"/>
      <c r="G13" s="66"/>
      <c r="H13" s="66"/>
    </row>
    <row r="14" customHeight="1" spans="1:9">
      <c r="A14" s="53" t="s">
        <v>270</v>
      </c>
    </row>
    <row r="24" customHeight="1" spans="5:5">
      <c r="E24" s="45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E21" sqref="E21"/>
    </sheetView>
  </sheetViews>
  <sheetFormatPr defaultColWidth="9" defaultRowHeight="12.75" customHeight="1" outlineLevelCol="6"/>
  <cols>
    <col min="1" max="1" width="8.71428571428571" style="37" customWidth="1"/>
    <col min="2" max="2" width="38.1428571428571" style="37" customWidth="1"/>
    <col min="3" max="5" width="17.8571428571429" style="37" customWidth="1"/>
    <col min="6" max="7" width="6.85714285714286" style="37" customWidth="1"/>
  </cols>
  <sheetData>
    <row r="1" ht="24.75" customHeight="1" spans="1:7">
      <c r="A1" s="46" t="s">
        <v>0</v>
      </c>
      <c r="B1" s="55"/>
    </row>
    <row r="2" ht="24.75" customHeight="1" spans="1:7">
      <c r="A2" s="24" t="s">
        <v>271</v>
      </c>
      <c r="B2" s="24"/>
      <c r="C2" s="24"/>
      <c r="D2" s="24"/>
      <c r="E2" s="24"/>
    </row>
    <row r="3" ht="24.75" customHeight="1" spans="1:7">
      <c r="E3" s="25" t="s">
        <v>30</v>
      </c>
    </row>
    <row r="4" ht="24.75" customHeight="1" spans="1:7">
      <c r="A4" s="39" t="s">
        <v>272</v>
      </c>
      <c r="B4" s="39" t="s">
        <v>33</v>
      </c>
      <c r="C4" s="39" t="s">
        <v>90</v>
      </c>
      <c r="D4" s="39" t="s">
        <v>86</v>
      </c>
      <c r="E4" s="39" t="s">
        <v>87</v>
      </c>
    </row>
    <row r="5" ht="24.75" customHeight="1" spans="1:7">
      <c r="A5" s="39" t="s">
        <v>89</v>
      </c>
      <c r="B5" s="39" t="s">
        <v>89</v>
      </c>
      <c r="C5" s="39">
        <v>1</v>
      </c>
      <c r="D5" s="39">
        <v>2</v>
      </c>
      <c r="E5" s="39">
        <v>3</v>
      </c>
    </row>
    <row r="6" s="42" customFormat="1" ht="25.5" customHeight="1" spans="1:7">
      <c r="A6" s="56">
        <f>ROW()-6</f>
        <v>0</v>
      </c>
      <c r="B6" s="57" t="s">
        <v>90</v>
      </c>
      <c r="C6" s="58"/>
      <c r="D6" s="58"/>
      <c r="E6" s="58"/>
      <c r="F6" s="38"/>
      <c r="G6" s="38"/>
    </row>
    <row r="7" ht="25.5" customHeight="1" spans="1:7">
      <c r="A7" s="59">
        <f>ROW()-6</f>
        <v>1</v>
      </c>
      <c r="B7" s="60" t="s">
        <v>273</v>
      </c>
      <c r="C7" s="41"/>
      <c r="D7" s="41"/>
      <c r="E7" s="61"/>
    </row>
    <row r="8" ht="25.5" customHeight="1" spans="1:7">
      <c r="A8" s="59">
        <f t="shared" ref="A8:A19" si="0">ROW()-6</f>
        <v>2</v>
      </c>
      <c r="B8" s="60" t="s">
        <v>274</v>
      </c>
      <c r="C8" s="41"/>
      <c r="D8" s="41"/>
      <c r="E8" s="61"/>
    </row>
    <row r="9" ht="25.5" customHeight="1" spans="1:7">
      <c r="A9" s="59">
        <f t="shared" si="0"/>
        <v>3</v>
      </c>
      <c r="B9" s="60" t="s">
        <v>275</v>
      </c>
      <c r="C9" s="41"/>
      <c r="D9" s="41"/>
      <c r="E9" s="61"/>
    </row>
    <row r="10" ht="25.5" customHeight="1" spans="1:7">
      <c r="A10" s="59">
        <f t="shared" si="0"/>
        <v>4</v>
      </c>
      <c r="B10" s="60" t="s">
        <v>276</v>
      </c>
      <c r="C10" s="41"/>
      <c r="D10" s="41"/>
      <c r="E10" s="61"/>
    </row>
    <row r="11" ht="25.5" customHeight="1" spans="1:7">
      <c r="A11" s="59">
        <f t="shared" si="0"/>
        <v>5</v>
      </c>
      <c r="B11" s="60" t="s">
        <v>277</v>
      </c>
      <c r="C11" s="41"/>
      <c r="D11" s="41"/>
      <c r="E11" s="61"/>
    </row>
    <row r="12" ht="25.5" customHeight="1" spans="1:7">
      <c r="A12" s="59">
        <f t="shared" si="0"/>
        <v>6</v>
      </c>
      <c r="B12" s="60" t="s">
        <v>278</v>
      </c>
      <c r="C12" s="41"/>
      <c r="D12" s="41"/>
      <c r="E12" s="61"/>
    </row>
    <row r="13" ht="25.5" customHeight="1" spans="1:7">
      <c r="A13" s="59">
        <f t="shared" si="0"/>
        <v>7</v>
      </c>
      <c r="B13" s="60" t="s">
        <v>279</v>
      </c>
      <c r="C13" s="41"/>
      <c r="D13" s="41"/>
      <c r="E13" s="61"/>
    </row>
    <row r="14" ht="25.5" customHeight="1" spans="1:7">
      <c r="A14" s="59">
        <f t="shared" si="0"/>
        <v>8</v>
      </c>
      <c r="B14" s="60" t="s">
        <v>280</v>
      </c>
      <c r="C14" s="41"/>
      <c r="D14" s="41"/>
      <c r="E14" s="61"/>
    </row>
    <row r="15" ht="25.5" customHeight="1" spans="1:7">
      <c r="A15" s="59">
        <f t="shared" si="0"/>
        <v>9</v>
      </c>
      <c r="B15" s="60" t="s">
        <v>281</v>
      </c>
      <c r="C15" s="41"/>
      <c r="D15" s="41"/>
      <c r="E15" s="61"/>
    </row>
    <row r="16" ht="25.5" customHeight="1" spans="1:7">
      <c r="A16" s="59">
        <f t="shared" si="0"/>
        <v>10</v>
      </c>
      <c r="B16" s="60" t="s">
        <v>264</v>
      </c>
      <c r="C16" s="41"/>
      <c r="D16" s="41"/>
      <c r="E16" s="61"/>
    </row>
    <row r="17" customFormat="1" ht="25.5" customHeight="1" spans="1:7">
      <c r="A17" s="59">
        <v>11</v>
      </c>
      <c r="B17" s="60" t="s">
        <v>282</v>
      </c>
      <c r="C17" s="41"/>
      <c r="D17" s="41"/>
      <c r="E17" s="61"/>
      <c r="F17" s="37"/>
      <c r="G17" s="37"/>
    </row>
    <row r="18" ht="25.5" customHeight="1" spans="1:7">
      <c r="A18" s="59">
        <f t="shared" si="0"/>
        <v>12</v>
      </c>
      <c r="B18" s="60" t="s">
        <v>283</v>
      </c>
      <c r="C18" s="41"/>
      <c r="D18" s="41"/>
      <c r="E18" s="61"/>
    </row>
    <row r="19" ht="25.5" customHeight="1" spans="1:7">
      <c r="A19" s="59">
        <f t="shared" si="0"/>
        <v>13</v>
      </c>
      <c r="B19" s="60" t="s">
        <v>284</v>
      </c>
      <c r="C19" s="41"/>
      <c r="D19" s="41"/>
      <c r="E19" s="61"/>
    </row>
    <row r="20" customHeight="1" spans="1:7">
      <c r="A20" s="53" t="s">
        <v>285</v>
      </c>
    </row>
    <row r="24" customHeight="1" spans="1:7">
      <c r="E24" s="45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A8" sqref="A8"/>
    </sheetView>
  </sheetViews>
  <sheetFormatPr defaultColWidth="9" defaultRowHeight="12.75" customHeight="1"/>
  <cols>
    <col min="1" max="2" width="39.5714285714286" style="37" customWidth="1"/>
    <col min="3" max="3" width="11.4285714285714" style="37" customWidth="1"/>
    <col min="4" max="15" width="9.14285714285714" style="37" customWidth="1"/>
  </cols>
  <sheetData>
    <row r="1" ht="15" customHeight="1" spans="1:15">
      <c r="A1" s="46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4" t="s">
        <v>286</v>
      </c>
      <c r="B2" s="24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25" t="s">
        <v>30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47" t="s">
        <v>287</v>
      </c>
      <c r="B4" s="48" t="s">
        <v>34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49"/>
      <c r="B5" s="48"/>
      <c r="C5"/>
      <c r="D5"/>
      <c r="E5"/>
      <c r="F5"/>
      <c r="G5"/>
      <c r="H5"/>
      <c r="I5"/>
      <c r="J5"/>
      <c r="K5"/>
      <c r="L5"/>
      <c r="M5"/>
      <c r="N5"/>
      <c r="O5"/>
    </row>
    <row r="6" s="42" customFormat="1" ht="37.9" customHeight="1" spans="1:15">
      <c r="A6" s="50"/>
      <c r="B6" s="51"/>
      <c r="C6" s="38"/>
      <c r="N6" s="52"/>
    </row>
    <row r="7" ht="15" customHeight="1" spans="1:15">
      <c r="A7" s="53" t="s">
        <v>288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54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45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6" sqref="A6"/>
    </sheetView>
  </sheetViews>
  <sheetFormatPr defaultColWidth="9" defaultRowHeight="12.75" customHeight="1"/>
  <cols>
    <col min="1" max="1" width="31.7142857142857" style="37" customWidth="1"/>
    <col min="2" max="2" width="14.1428571428571" style="37" customWidth="1"/>
    <col min="3" max="3" width="17.4285714285714" style="37" customWidth="1"/>
    <col min="4" max="4" width="19.4285714285714" style="37" customWidth="1"/>
    <col min="5" max="5" width="24" style="37" customWidth="1"/>
    <col min="6" max="7" width="6.85714285714286" style="37" customWidth="1"/>
  </cols>
  <sheetData>
    <row r="1" ht="24.75" customHeight="1" spans="1:13">
      <c r="A1" s="36" t="s">
        <v>0</v>
      </c>
      <c r="B1"/>
      <c r="C1"/>
      <c r="D1"/>
      <c r="E1"/>
      <c r="F1"/>
      <c r="G1"/>
    </row>
    <row r="2" ht="24.75" customHeight="1" spans="1:13">
      <c r="A2" s="24" t="s">
        <v>289</v>
      </c>
      <c r="B2" s="24"/>
      <c r="C2" s="24"/>
      <c r="D2" s="24"/>
      <c r="E2" s="24"/>
      <c r="F2"/>
      <c r="G2"/>
    </row>
    <row r="3" ht="24.75" customHeight="1" spans="1:13">
      <c r="A3"/>
      <c r="B3"/>
      <c r="C3"/>
      <c r="D3"/>
      <c r="E3" s="25" t="s">
        <v>30</v>
      </c>
      <c r="F3"/>
      <c r="G3"/>
    </row>
    <row r="4" ht="24.75" customHeight="1" spans="1:13">
      <c r="A4" s="39" t="s">
        <v>155</v>
      </c>
      <c r="B4" s="39" t="s">
        <v>90</v>
      </c>
      <c r="C4" s="39" t="s">
        <v>290</v>
      </c>
      <c r="D4" s="39" t="s">
        <v>291</v>
      </c>
      <c r="E4" s="39" t="s">
        <v>292</v>
      </c>
      <c r="F4"/>
      <c r="G4"/>
    </row>
    <row r="5" s="37" customFormat="1" ht="24.75" customHeight="1" spans="1:13">
      <c r="A5" s="39" t="s">
        <v>293</v>
      </c>
      <c r="B5" s="39">
        <v>1</v>
      </c>
      <c r="C5" s="39">
        <v>4</v>
      </c>
      <c r="D5" s="39">
        <v>4</v>
      </c>
      <c r="E5" s="39">
        <v>4</v>
      </c>
      <c r="H5"/>
      <c r="I5"/>
      <c r="J5"/>
      <c r="K5"/>
      <c r="L5"/>
      <c r="M5"/>
    </row>
    <row r="6" s="38" customFormat="1" ht="24.75" customHeight="1" spans="1:13">
      <c r="A6" s="40" t="s">
        <v>294</v>
      </c>
      <c r="B6" s="41"/>
      <c r="C6" s="41"/>
      <c r="D6" s="41"/>
      <c r="E6" s="41"/>
      <c r="H6" s="42"/>
      <c r="I6" s="42"/>
      <c r="J6" s="42"/>
      <c r="K6" s="42"/>
      <c r="L6" s="42"/>
      <c r="M6" s="42"/>
    </row>
    <row r="7" s="37" customFormat="1" customHeight="1" spans="1:13">
      <c r="A7" s="43" t="s">
        <v>295</v>
      </c>
      <c r="B7" s="44"/>
      <c r="C7" s="44"/>
      <c r="D7" s="44"/>
      <c r="E7" s="44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45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F10" sqref="F10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23" t="s">
        <v>0</v>
      </c>
      <c r="B1" s="24"/>
    </row>
    <row r="2" ht="24.75" customHeight="1" spans="1:4">
      <c r="B2" s="25" t="s">
        <v>30</v>
      </c>
    </row>
    <row r="3" ht="24.75" customHeight="1" spans="1:4">
      <c r="A3" s="24" t="s">
        <v>296</v>
      </c>
      <c r="B3" s="24"/>
    </row>
    <row r="4" ht="14.25" customHeight="1" spans="1:4">
      <c r="A4" s="26" t="s">
        <v>33</v>
      </c>
      <c r="B4" s="27" t="s">
        <v>34</v>
      </c>
    </row>
    <row r="5" spans="1:4">
      <c r="A5" s="26"/>
      <c r="B5" s="27"/>
    </row>
    <row r="6" ht="25" customHeight="1" spans="1:4">
      <c r="A6" s="28" t="s">
        <v>89</v>
      </c>
      <c r="B6" s="27">
        <v>1</v>
      </c>
    </row>
    <row r="7" ht="25" customHeight="1" spans="1:4">
      <c r="A7" s="29" t="s">
        <v>297</v>
      </c>
      <c r="B7" s="30"/>
    </row>
    <row r="8" ht="25" customHeight="1" spans="1:4">
      <c r="A8" s="31" t="s">
        <v>298</v>
      </c>
      <c r="B8" s="30"/>
    </row>
    <row r="9" ht="25" customHeight="1" spans="1:4">
      <c r="A9" s="31"/>
      <c r="B9" s="30"/>
    </row>
    <row r="10" ht="25" customHeight="1" spans="1:4">
      <c r="A10" s="31"/>
      <c r="B10" s="30"/>
    </row>
    <row r="11" ht="25" customHeight="1" spans="1:4">
      <c r="A11" s="31"/>
      <c r="B11" s="30"/>
      <c r="D11" s="32"/>
    </row>
    <row r="12" ht="25" customHeight="1" spans="1:4">
      <c r="A12" s="31"/>
      <c r="B12" s="30"/>
    </row>
    <row r="13" ht="25" customHeight="1" spans="1:4">
      <c r="A13" s="31"/>
      <c r="B13" s="30"/>
    </row>
    <row r="14" ht="25" customHeight="1" spans="1:4">
      <c r="A14" s="31"/>
      <c r="B14" s="30"/>
    </row>
    <row r="15" ht="25" customHeight="1" spans="1:4">
      <c r="A15" s="31"/>
      <c r="B15" s="30"/>
    </row>
    <row r="16" ht="25" customHeight="1" spans="1:4">
      <c r="A16" s="31"/>
      <c r="B16" s="33"/>
    </row>
    <row r="17" ht="41" customHeight="1" spans="1:5">
      <c r="A17" s="34" t="s">
        <v>299</v>
      </c>
      <c r="B17" s="35"/>
    </row>
    <row r="25" spans="1:5">
      <c r="E25" s="36"/>
    </row>
  </sheetData>
  <mergeCells count="5">
    <mergeCell ref="A1:B1"/>
    <mergeCell ref="A3:B3"/>
    <mergeCell ref="A17:B17"/>
    <mergeCell ref="A4:A5"/>
    <mergeCell ref="B4:B5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opLeftCell="A26" workbookViewId="0">
      <selection activeCell="E35" sqref="E35:F35"/>
    </sheetView>
  </sheetViews>
  <sheetFormatPr defaultColWidth="10.2857142857143" defaultRowHeight="15.75" outlineLevelCol="5"/>
  <cols>
    <col min="1" max="1" width="29.4285714285714" style="1" customWidth="1"/>
    <col min="2" max="2" width="19.8571428571429" style="1" customWidth="1"/>
    <col min="3" max="3" width="24" style="1" customWidth="1"/>
    <col min="4" max="4" width="62.4285714285714" style="1" customWidth="1"/>
    <col min="5" max="5" width="19.8571428571429" style="1" customWidth="1"/>
    <col min="6" max="6" width="26.1428571428571" style="1" customWidth="1"/>
    <col min="7" max="16384" width="10.2857142857143" style="1"/>
  </cols>
  <sheetData>
    <row r="1" ht="29" customHeight="1" spans="1:6">
      <c r="A1" s="2" t="s">
        <v>0</v>
      </c>
    </row>
    <row r="2" s="1" customFormat="1" ht="60" customHeight="1" spans="1:6">
      <c r="A2" s="3" t="s">
        <v>300</v>
      </c>
      <c r="B2" s="3"/>
      <c r="C2" s="3"/>
      <c r="D2" s="3"/>
      <c r="E2" s="3"/>
      <c r="F2" s="3"/>
    </row>
    <row r="3" s="1" customFormat="1" ht="30" customHeight="1" spans="1:6">
      <c r="A3" s="4" t="s">
        <v>301</v>
      </c>
      <c r="B3" s="5"/>
      <c r="C3" s="5"/>
      <c r="D3" s="5"/>
      <c r="E3" s="5"/>
      <c r="F3" s="5"/>
    </row>
    <row r="4" s="1" customFormat="1" ht="27" customHeight="1" spans="1:6">
      <c r="A4" s="4" t="s">
        <v>302</v>
      </c>
      <c r="B4" s="6" t="s">
        <v>160</v>
      </c>
      <c r="C4" s="7"/>
      <c r="D4" s="7"/>
      <c r="E4" s="7"/>
      <c r="F4" s="7"/>
    </row>
    <row r="5" s="1" customFormat="1" ht="172" customHeight="1" spans="1:6">
      <c r="A5" s="4" t="s">
        <v>303</v>
      </c>
      <c r="B5" s="8" t="s">
        <v>304</v>
      </c>
      <c r="C5" s="9"/>
      <c r="D5" s="9"/>
      <c r="E5" s="9"/>
      <c r="F5" s="9"/>
    </row>
    <row r="6" s="1" customFormat="1" ht="20" customHeight="1" spans="1:6">
      <c r="A6" s="4" t="s">
        <v>305</v>
      </c>
      <c r="B6" s="4" t="s">
        <v>306</v>
      </c>
      <c r="C6" s="4" t="s">
        <v>307</v>
      </c>
      <c r="D6" s="5"/>
      <c r="E6" s="4" t="s">
        <v>308</v>
      </c>
      <c r="F6" s="4" t="s">
        <v>307</v>
      </c>
    </row>
    <row r="7" s="1" customFormat="1" ht="20" customHeight="1" spans="1:6">
      <c r="A7" s="5"/>
      <c r="B7" s="4" t="s">
        <v>86</v>
      </c>
      <c r="C7" s="4" t="s">
        <v>208</v>
      </c>
      <c r="D7" s="5">
        <v>577.72</v>
      </c>
      <c r="E7" s="4" t="s">
        <v>309</v>
      </c>
      <c r="F7" s="5"/>
    </row>
    <row r="8" s="1" customFormat="1" ht="20" customHeight="1" spans="1:6">
      <c r="A8" s="5"/>
      <c r="B8" s="5"/>
      <c r="C8" s="4" t="s">
        <v>209</v>
      </c>
      <c r="D8" s="5"/>
      <c r="E8" s="4" t="s">
        <v>310</v>
      </c>
      <c r="F8" s="5">
        <v>577.72</v>
      </c>
    </row>
    <row r="9" s="1" customFormat="1" ht="20" customHeight="1" spans="1:6">
      <c r="A9" s="5"/>
      <c r="B9" s="5"/>
      <c r="C9" s="4" t="s">
        <v>90</v>
      </c>
      <c r="D9" s="5">
        <v>577.72</v>
      </c>
      <c r="E9" s="4" t="s">
        <v>311</v>
      </c>
      <c r="F9" s="5"/>
    </row>
    <row r="10" s="1" customFormat="1" ht="20" customHeight="1" spans="1:6">
      <c r="A10" s="5"/>
      <c r="B10" s="4" t="s">
        <v>87</v>
      </c>
      <c r="C10" s="4" t="s">
        <v>312</v>
      </c>
      <c r="D10" s="5">
        <v>22.95</v>
      </c>
      <c r="E10" s="4" t="s">
        <v>313</v>
      </c>
      <c r="F10" s="5">
        <v>22.95</v>
      </c>
    </row>
    <row r="11" s="1" customFormat="1" ht="20" customHeight="1" spans="1:6">
      <c r="A11" s="5"/>
      <c r="B11" s="5"/>
      <c r="C11" s="4" t="s">
        <v>314</v>
      </c>
      <c r="D11" s="5"/>
      <c r="E11" s="4" t="s">
        <v>315</v>
      </c>
      <c r="F11" s="5">
        <v>22.95</v>
      </c>
    </row>
    <row r="12" s="1" customFormat="1" ht="20" customHeight="1" spans="1:6">
      <c r="A12" s="5"/>
      <c r="B12" s="5"/>
      <c r="C12" s="4" t="s">
        <v>90</v>
      </c>
      <c r="D12" s="5">
        <v>22.95</v>
      </c>
      <c r="E12" s="4"/>
      <c r="F12" s="5"/>
    </row>
    <row r="13" s="1" customFormat="1" ht="20" customHeight="1" spans="1:6">
      <c r="A13" s="4" t="s">
        <v>316</v>
      </c>
      <c r="B13" s="4" t="s">
        <v>317</v>
      </c>
      <c r="C13" s="4" t="s">
        <v>318</v>
      </c>
      <c r="D13" s="4" t="s">
        <v>319</v>
      </c>
      <c r="E13" s="4" t="s">
        <v>320</v>
      </c>
      <c r="F13" s="5"/>
    </row>
    <row r="14" s="1" customFormat="1" ht="20" customHeight="1" spans="1:6">
      <c r="A14" s="10" t="s">
        <v>321</v>
      </c>
      <c r="B14" s="10">
        <v>10</v>
      </c>
      <c r="C14" s="4" t="s">
        <v>322</v>
      </c>
      <c r="D14" s="11" t="s">
        <v>323</v>
      </c>
      <c r="E14" s="12" t="s">
        <v>324</v>
      </c>
      <c r="F14" s="12"/>
    </row>
    <row r="15" s="1" customFormat="1" ht="20" customHeight="1" spans="1:6">
      <c r="A15" s="13"/>
      <c r="B15" s="13"/>
      <c r="C15" s="5"/>
      <c r="D15" s="11" t="s">
        <v>325</v>
      </c>
      <c r="E15" s="12" t="s">
        <v>326</v>
      </c>
      <c r="F15" s="12"/>
    </row>
    <row r="16" s="1" customFormat="1" ht="20" customHeight="1" spans="1:6">
      <c r="A16" s="13"/>
      <c r="B16" s="13"/>
      <c r="C16" s="5"/>
      <c r="D16" s="11" t="s">
        <v>327</v>
      </c>
      <c r="E16" s="14" t="s">
        <v>324</v>
      </c>
      <c r="F16" s="15"/>
    </row>
    <row r="17" s="1" customFormat="1" ht="20" customHeight="1" spans="1:6">
      <c r="A17" s="13"/>
      <c r="B17" s="13"/>
      <c r="C17" s="5"/>
      <c r="D17" s="11" t="s">
        <v>328</v>
      </c>
      <c r="E17" s="12" t="s">
        <v>324</v>
      </c>
      <c r="F17" s="12"/>
    </row>
    <row r="18" s="1" customFormat="1" ht="20" customHeight="1" spans="1:6">
      <c r="A18" s="13"/>
      <c r="B18" s="13"/>
      <c r="C18" s="5"/>
      <c r="D18" s="11" t="s">
        <v>329</v>
      </c>
      <c r="E18" s="12" t="s">
        <v>330</v>
      </c>
      <c r="F18" s="12"/>
    </row>
    <row r="19" s="1" customFormat="1" ht="20" customHeight="1" spans="1:6">
      <c r="A19" s="13"/>
      <c r="B19" s="13"/>
      <c r="C19" s="4" t="s">
        <v>331</v>
      </c>
      <c r="D19" s="11" t="s">
        <v>332</v>
      </c>
      <c r="E19" s="16" t="s">
        <v>333</v>
      </c>
      <c r="F19" s="12"/>
    </row>
    <row r="20" s="1" customFormat="1" ht="20" customHeight="1" spans="1:6">
      <c r="A20" s="13"/>
      <c r="B20" s="13"/>
      <c r="C20" s="4"/>
      <c r="D20" s="11" t="s">
        <v>334</v>
      </c>
      <c r="E20" s="16" t="s">
        <v>335</v>
      </c>
      <c r="F20" s="12"/>
    </row>
    <row r="21" s="1" customFormat="1" ht="20" customHeight="1" spans="1:6">
      <c r="A21" s="13"/>
      <c r="B21" s="13"/>
      <c r="C21" s="5"/>
      <c r="D21" s="11" t="s">
        <v>336</v>
      </c>
      <c r="E21" s="16" t="s">
        <v>337</v>
      </c>
      <c r="F21" s="12"/>
    </row>
    <row r="22" s="1" customFormat="1" ht="20" customHeight="1" spans="1:6">
      <c r="A22" s="13"/>
      <c r="B22" s="13"/>
      <c r="C22" s="4" t="s">
        <v>338</v>
      </c>
      <c r="D22" s="11" t="s">
        <v>339</v>
      </c>
      <c r="E22" s="16" t="s">
        <v>337</v>
      </c>
      <c r="F22" s="12"/>
    </row>
    <row r="23" s="1" customFormat="1" ht="20" customHeight="1" spans="1:6">
      <c r="A23" s="13"/>
      <c r="B23" s="13"/>
      <c r="C23" s="4"/>
      <c r="D23" s="11" t="s">
        <v>340</v>
      </c>
      <c r="E23" s="14" t="s">
        <v>341</v>
      </c>
      <c r="F23" s="15"/>
    </row>
    <row r="24" s="1" customFormat="1" ht="20" customHeight="1" spans="1:6">
      <c r="A24" s="13"/>
      <c r="B24" s="13"/>
      <c r="C24" s="5"/>
      <c r="D24" s="11" t="s">
        <v>342</v>
      </c>
      <c r="E24" s="16" t="s">
        <v>337</v>
      </c>
      <c r="F24" s="12"/>
    </row>
    <row r="25" s="1" customFormat="1" ht="20" customHeight="1" spans="1:6">
      <c r="A25" s="13"/>
      <c r="B25" s="13"/>
      <c r="C25" s="4" t="s">
        <v>343</v>
      </c>
      <c r="D25" s="11" t="s">
        <v>343</v>
      </c>
      <c r="E25" s="16" t="s">
        <v>337</v>
      </c>
      <c r="F25" s="12"/>
    </row>
    <row r="26" s="1" customFormat="1" ht="20" customHeight="1" spans="1:6">
      <c r="A26" s="13"/>
      <c r="B26" s="13"/>
      <c r="C26" s="5"/>
      <c r="D26" s="11" t="s">
        <v>344</v>
      </c>
      <c r="E26" s="12" t="s">
        <v>345</v>
      </c>
      <c r="F26" s="12"/>
    </row>
    <row r="27" s="1" customFormat="1" ht="20" customHeight="1" spans="1:6">
      <c r="A27" s="13"/>
      <c r="B27" s="13"/>
      <c r="C27" s="4" t="s">
        <v>346</v>
      </c>
      <c r="D27" s="11" t="s">
        <v>347</v>
      </c>
      <c r="E27" s="12" t="s">
        <v>324</v>
      </c>
      <c r="F27" s="12"/>
    </row>
    <row r="28" s="1" customFormat="1" ht="20" customHeight="1" spans="1:6">
      <c r="A28" s="17"/>
      <c r="B28" s="17"/>
      <c r="C28" s="4" t="s">
        <v>348</v>
      </c>
      <c r="D28" s="11" t="s">
        <v>349</v>
      </c>
      <c r="E28" s="16" t="s">
        <v>350</v>
      </c>
      <c r="F28" s="12"/>
    </row>
    <row r="29" s="1" customFormat="1" ht="20" customHeight="1" spans="1:6">
      <c r="A29" s="10" t="s">
        <v>351</v>
      </c>
      <c r="B29" s="10">
        <v>30</v>
      </c>
      <c r="C29" s="4" t="s">
        <v>352</v>
      </c>
      <c r="D29" s="11" t="s">
        <v>353</v>
      </c>
      <c r="E29" s="12" t="s">
        <v>354</v>
      </c>
      <c r="F29" s="12"/>
    </row>
    <row r="30" s="1" customFormat="1" ht="20" customHeight="1" spans="1:6">
      <c r="A30" s="13"/>
      <c r="B30" s="13"/>
      <c r="C30" s="4"/>
      <c r="D30" s="11" t="s">
        <v>355</v>
      </c>
      <c r="E30" s="12" t="s">
        <v>356</v>
      </c>
      <c r="F30" s="12"/>
    </row>
    <row r="31" s="1" customFormat="1" ht="20" customHeight="1" spans="1:6">
      <c r="A31" s="13"/>
      <c r="B31" s="13"/>
      <c r="C31" s="5"/>
      <c r="D31" s="11" t="s">
        <v>357</v>
      </c>
      <c r="E31" s="12" t="s">
        <v>358</v>
      </c>
      <c r="F31" s="12"/>
    </row>
    <row r="32" s="1" customFormat="1" ht="20" customHeight="1" spans="1:6">
      <c r="A32" s="13"/>
      <c r="B32" s="13"/>
      <c r="C32" s="4" t="s">
        <v>359</v>
      </c>
      <c r="D32" s="11" t="s">
        <v>360</v>
      </c>
      <c r="E32" s="16" t="s">
        <v>361</v>
      </c>
      <c r="F32" s="12"/>
    </row>
    <row r="33" s="1" customFormat="1" ht="20" customHeight="1" spans="1:6">
      <c r="A33" s="13"/>
      <c r="B33" s="13"/>
      <c r="C33" s="4"/>
      <c r="D33" s="11" t="s">
        <v>362</v>
      </c>
      <c r="E33" s="16" t="s">
        <v>337</v>
      </c>
      <c r="F33" s="12"/>
    </row>
    <row r="34" s="1" customFormat="1" ht="20" customHeight="1" spans="1:6">
      <c r="A34" s="13"/>
      <c r="B34" s="13"/>
      <c r="C34" s="4"/>
      <c r="D34" s="11" t="s">
        <v>363</v>
      </c>
      <c r="E34" s="16" t="s">
        <v>337</v>
      </c>
      <c r="F34" s="12"/>
    </row>
    <row r="35" s="1" customFormat="1" ht="20" customHeight="1" spans="1:6">
      <c r="A35" s="13"/>
      <c r="B35" s="13"/>
      <c r="C35" s="4"/>
      <c r="D35" s="11" t="s">
        <v>364</v>
      </c>
      <c r="E35" s="16" t="s">
        <v>365</v>
      </c>
      <c r="F35" s="12"/>
    </row>
    <row r="36" s="1" customFormat="1" ht="20" customHeight="1" spans="1:6">
      <c r="A36" s="13"/>
      <c r="B36" s="13"/>
      <c r="C36" s="4"/>
      <c r="D36" s="11" t="s">
        <v>366</v>
      </c>
      <c r="E36" s="16" t="s">
        <v>367</v>
      </c>
      <c r="F36" s="12"/>
    </row>
    <row r="37" s="1" customFormat="1" ht="20" customHeight="1" spans="1:6">
      <c r="A37" s="13"/>
      <c r="B37" s="13"/>
      <c r="C37" s="4"/>
      <c r="D37" s="11" t="s">
        <v>368</v>
      </c>
      <c r="E37" s="16" t="s">
        <v>369</v>
      </c>
      <c r="F37" s="12"/>
    </row>
    <row r="38" s="1" customFormat="1" ht="20" customHeight="1" spans="1:6">
      <c r="A38" s="13"/>
      <c r="B38" s="13"/>
      <c r="C38" s="4"/>
      <c r="D38" s="11" t="s">
        <v>370</v>
      </c>
      <c r="E38" s="16" t="s">
        <v>333</v>
      </c>
      <c r="F38" s="12"/>
    </row>
    <row r="39" s="1" customFormat="1" ht="20" customHeight="1" spans="1:6">
      <c r="A39" s="13"/>
      <c r="B39" s="13"/>
      <c r="C39" s="5"/>
      <c r="D39" s="11" t="s">
        <v>371</v>
      </c>
      <c r="E39" s="16" t="s">
        <v>337</v>
      </c>
      <c r="F39" s="12"/>
    </row>
    <row r="40" s="1" customFormat="1" ht="20" customHeight="1" spans="1:6">
      <c r="A40" s="13"/>
      <c r="B40" s="13"/>
      <c r="C40" s="4" t="s">
        <v>372</v>
      </c>
      <c r="D40" s="11" t="s">
        <v>373</v>
      </c>
      <c r="E40" s="16" t="s">
        <v>374</v>
      </c>
      <c r="F40" s="16"/>
    </row>
    <row r="41" s="1" customFormat="1" ht="20" customHeight="1" spans="1:6">
      <c r="A41" s="13"/>
      <c r="B41" s="13"/>
      <c r="C41" s="4"/>
      <c r="D41" s="11" t="s">
        <v>375</v>
      </c>
      <c r="E41" s="16" t="s">
        <v>374</v>
      </c>
      <c r="F41" s="12"/>
    </row>
    <row r="42" s="1" customFormat="1" ht="20" customHeight="1" spans="1:6">
      <c r="A42" s="13"/>
      <c r="B42" s="13"/>
      <c r="C42" s="4"/>
      <c r="D42" s="11" t="s">
        <v>376</v>
      </c>
      <c r="E42" s="16" t="s">
        <v>374</v>
      </c>
      <c r="F42" s="12"/>
    </row>
    <row r="43" s="1" customFormat="1" ht="20" customHeight="1" spans="1:6">
      <c r="A43" s="13"/>
      <c r="B43" s="13"/>
      <c r="C43" s="4"/>
      <c r="D43" s="11" t="s">
        <v>377</v>
      </c>
      <c r="E43" s="16" t="s">
        <v>374</v>
      </c>
      <c r="F43" s="12"/>
    </row>
    <row r="44" s="1" customFormat="1" ht="20" customHeight="1" spans="1:6">
      <c r="A44" s="13"/>
      <c r="B44" s="13"/>
      <c r="C44" s="5"/>
      <c r="D44" s="11" t="s">
        <v>378</v>
      </c>
      <c r="E44" s="16" t="s">
        <v>374</v>
      </c>
      <c r="F44" s="16"/>
    </row>
    <row r="45" s="1" customFormat="1" ht="20" customHeight="1" spans="1:6">
      <c r="A45" s="13"/>
      <c r="B45" s="13"/>
      <c r="C45" s="4" t="s">
        <v>379</v>
      </c>
      <c r="D45" s="11" t="s">
        <v>380</v>
      </c>
      <c r="E45" s="16" t="s">
        <v>381</v>
      </c>
      <c r="F45" s="12"/>
    </row>
    <row r="46" s="1" customFormat="1" ht="20" customHeight="1" spans="1:6">
      <c r="A46" s="10" t="s">
        <v>382</v>
      </c>
      <c r="B46" s="10">
        <v>30</v>
      </c>
      <c r="C46" s="4" t="s">
        <v>383</v>
      </c>
      <c r="D46" s="11" t="s">
        <v>384</v>
      </c>
      <c r="E46" s="16" t="s">
        <v>385</v>
      </c>
      <c r="F46" s="12"/>
    </row>
    <row r="47" s="1" customFormat="1" ht="20" customHeight="1" spans="1:6">
      <c r="A47" s="13"/>
      <c r="B47" s="13"/>
      <c r="C47" s="4" t="s">
        <v>386</v>
      </c>
      <c r="D47" s="11" t="s">
        <v>387</v>
      </c>
      <c r="E47" s="16" t="s">
        <v>385</v>
      </c>
      <c r="F47" s="12"/>
    </row>
    <row r="48" s="1" customFormat="1" ht="20" customHeight="1" spans="1:6">
      <c r="A48" s="13"/>
      <c r="B48" s="13"/>
      <c r="C48" s="5"/>
      <c r="D48" s="11" t="s">
        <v>388</v>
      </c>
      <c r="E48" s="14" t="s">
        <v>389</v>
      </c>
      <c r="F48" s="15"/>
    </row>
    <row r="49" s="1" customFormat="1" ht="20" customHeight="1" spans="1:6">
      <c r="A49" s="13"/>
      <c r="B49" s="13"/>
      <c r="C49" s="4" t="s">
        <v>390</v>
      </c>
      <c r="D49" s="11"/>
      <c r="E49" s="12"/>
      <c r="F49" s="12"/>
    </row>
    <row r="50" s="1" customFormat="1" ht="20" customHeight="1" spans="1:6">
      <c r="A50" s="13"/>
      <c r="B50" s="13"/>
      <c r="C50" s="10" t="s">
        <v>391</v>
      </c>
      <c r="D50" s="11" t="s">
        <v>392</v>
      </c>
      <c r="E50" s="14" t="s">
        <v>393</v>
      </c>
      <c r="F50" s="15"/>
    </row>
    <row r="51" s="1" customFormat="1" ht="20" customHeight="1" spans="1:6">
      <c r="A51" s="17"/>
      <c r="B51" s="17"/>
      <c r="C51" s="17"/>
      <c r="D51" s="11" t="s">
        <v>394</v>
      </c>
      <c r="E51" s="14" t="s">
        <v>393</v>
      </c>
      <c r="F51" s="15"/>
    </row>
    <row r="52" s="1" customFormat="1" ht="20" customHeight="1" spans="1:6">
      <c r="A52" s="10" t="s">
        <v>395</v>
      </c>
      <c r="B52" s="10">
        <v>20</v>
      </c>
      <c r="C52" s="10" t="s">
        <v>396</v>
      </c>
      <c r="D52" s="11" t="s">
        <v>397</v>
      </c>
      <c r="E52" s="16" t="s">
        <v>365</v>
      </c>
      <c r="F52" s="12"/>
    </row>
    <row r="53" s="1" customFormat="1" ht="20" customHeight="1" spans="1:6">
      <c r="A53" s="13"/>
      <c r="B53" s="13"/>
      <c r="C53" s="17"/>
      <c r="D53" s="11" t="s">
        <v>398</v>
      </c>
      <c r="E53" s="16" t="s">
        <v>399</v>
      </c>
      <c r="F53" s="12"/>
    </row>
    <row r="54" s="1" customFormat="1" ht="20" customHeight="1" spans="1:6">
      <c r="A54" s="13"/>
      <c r="B54" s="13"/>
      <c r="C54" s="4" t="s">
        <v>400</v>
      </c>
      <c r="D54" s="11"/>
      <c r="E54" s="12"/>
      <c r="F54" s="12"/>
    </row>
    <row r="55" s="1" customFormat="1" ht="20" customHeight="1" spans="1:6">
      <c r="A55" s="13"/>
      <c r="B55" s="13"/>
      <c r="C55" s="10" t="s">
        <v>401</v>
      </c>
      <c r="D55" s="11" t="s">
        <v>402</v>
      </c>
      <c r="E55" s="18" t="s">
        <v>403</v>
      </c>
      <c r="F55" s="19"/>
    </row>
    <row r="56" s="1" customFormat="1" ht="20" customHeight="1" spans="1:6">
      <c r="A56" s="13"/>
      <c r="B56" s="13"/>
      <c r="C56" s="13"/>
      <c r="D56" s="11" t="s">
        <v>404</v>
      </c>
      <c r="E56" s="18" t="s">
        <v>405</v>
      </c>
      <c r="F56" s="19"/>
    </row>
    <row r="57" s="1" customFormat="1" ht="18" customHeight="1" spans="1:6">
      <c r="A57" s="13"/>
      <c r="B57" s="13"/>
      <c r="C57" s="17"/>
      <c r="D57" s="11" t="s">
        <v>406</v>
      </c>
      <c r="E57" s="18" t="s">
        <v>405</v>
      </c>
      <c r="F57" s="19"/>
    </row>
    <row r="58" s="1" customFormat="1" ht="20" customHeight="1" spans="1:6">
      <c r="A58" s="17"/>
      <c r="B58" s="17"/>
      <c r="C58" s="4" t="s">
        <v>407</v>
      </c>
      <c r="D58" s="11"/>
      <c r="E58" s="20"/>
      <c r="F58" s="20"/>
    </row>
    <row r="59" s="1" customFormat="1" ht="24" customHeight="1" spans="1:6">
      <c r="A59" s="21" t="s">
        <v>408</v>
      </c>
      <c r="E59" s="21" t="s">
        <v>409</v>
      </c>
      <c r="F59" s="22">
        <v>15101908739</v>
      </c>
    </row>
  </sheetData>
  <mergeCells count="73">
    <mergeCell ref="A2:F2"/>
    <mergeCell ref="A3:F3"/>
    <mergeCell ref="B4:F4"/>
    <mergeCell ref="B5:F5"/>
    <mergeCell ref="C6:D6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A6:A12"/>
    <mergeCell ref="A14:A28"/>
    <mergeCell ref="A29:A45"/>
    <mergeCell ref="A46:A51"/>
    <mergeCell ref="A52:A58"/>
    <mergeCell ref="B7:B9"/>
    <mergeCell ref="B10:B12"/>
    <mergeCell ref="B14:B28"/>
    <mergeCell ref="B29:B45"/>
    <mergeCell ref="B46:B51"/>
    <mergeCell ref="B52:B58"/>
    <mergeCell ref="C14:C18"/>
    <mergeCell ref="C19:C21"/>
    <mergeCell ref="C22:C24"/>
    <mergeCell ref="C25:C26"/>
    <mergeCell ref="C29:C31"/>
    <mergeCell ref="C32:C39"/>
    <mergeCell ref="C40:C44"/>
    <mergeCell ref="C47:C48"/>
    <mergeCell ref="C50:C51"/>
    <mergeCell ref="C52:C53"/>
    <mergeCell ref="C55:C57"/>
  </mergeCells>
  <hyperlinks>
    <hyperlink ref="A1" location="'目录'!$A$1" display="返回目录"/>
  </hyperlinks>
  <pageMargins left="0.75" right="0.75" top="1" bottom="1" header="0.5" footer="0.5"/>
  <pageSetup paperSize="9" scale="4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23" workbookViewId="0">
      <selection activeCell="B18" sqref="B18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56" customFormat="1" ht="25" customHeight="1" spans="1:3">
      <c r="A1" s="2" t="s">
        <v>0</v>
      </c>
    </row>
    <row r="2" s="156" customFormat="1" ht="25" customHeight="1"/>
    <row r="3" s="156" customFormat="1" ht="25" customHeight="1" spans="1:3">
      <c r="B3" s="159" t="s">
        <v>7</v>
      </c>
      <c r="C3" s="159"/>
    </row>
    <row r="4" s="157" customFormat="1" ht="25" customHeight="1" spans="1:3">
      <c r="B4" s="160" t="s">
        <v>7</v>
      </c>
      <c r="C4" s="161" t="s">
        <v>8</v>
      </c>
    </row>
    <row r="5" s="157" customFormat="1" ht="25" customHeight="1" spans="1:3">
      <c r="B5" s="162" t="s">
        <v>9</v>
      </c>
      <c r="C5" s="161"/>
    </row>
    <row r="6" s="157" customFormat="1" ht="25" customHeight="1" spans="1:3">
      <c r="B6" s="162" t="s">
        <v>7</v>
      </c>
      <c r="C6" s="163" t="s">
        <v>10</v>
      </c>
    </row>
    <row r="7" s="157" customFormat="1" ht="25" customHeight="1" spans="1:3">
      <c r="B7" s="162" t="s">
        <v>11</v>
      </c>
      <c r="C7" s="163" t="s">
        <v>12</v>
      </c>
    </row>
    <row r="8" s="157" customFormat="1" ht="25" customHeight="1" spans="1:3">
      <c r="B8" s="162" t="s">
        <v>13</v>
      </c>
      <c r="C8" s="161"/>
    </row>
    <row r="9" s="157" customFormat="1" ht="25" customHeight="1" spans="1:3">
      <c r="B9" s="162" t="s">
        <v>14</v>
      </c>
      <c r="C9" s="163" t="s">
        <v>15</v>
      </c>
    </row>
    <row r="10" s="157" customFormat="1" ht="25" customHeight="1" spans="1:3">
      <c r="B10" s="162" t="s">
        <v>16</v>
      </c>
      <c r="C10" s="163" t="s">
        <v>17</v>
      </c>
    </row>
    <row r="11" s="157" customFormat="1" ht="25" customHeight="1" spans="1:3">
      <c r="B11" s="162" t="s">
        <v>18</v>
      </c>
      <c r="C11" s="163" t="s">
        <v>19</v>
      </c>
    </row>
    <row r="12" s="157" customFormat="1" ht="25" customHeight="1" spans="1:3">
      <c r="B12" s="162" t="s">
        <v>20</v>
      </c>
      <c r="C12" s="163" t="s">
        <v>21</v>
      </c>
    </row>
    <row r="13" s="157" customFormat="1" ht="25" customHeight="1" spans="1:3">
      <c r="B13" s="162" t="s">
        <v>22</v>
      </c>
      <c r="C13" s="161"/>
    </row>
    <row r="14" s="157" customFormat="1" ht="25" customHeight="1" spans="1:3">
      <c r="B14" s="162" t="s">
        <v>23</v>
      </c>
      <c r="C14" s="161"/>
    </row>
    <row r="15" s="157" customFormat="1" ht="25" customHeight="1" spans="1:3">
      <c r="B15" s="162" t="s">
        <v>24</v>
      </c>
      <c r="C15" s="161"/>
    </row>
    <row r="16" s="157" customFormat="1" ht="25" customHeight="1" spans="1:3">
      <c r="B16" s="162" t="s">
        <v>25</v>
      </c>
      <c r="C16" s="161"/>
    </row>
    <row r="17" s="158" customFormat="1" ht="25" customHeight="1" spans="2:5">
      <c r="B17" s="162" t="s">
        <v>26</v>
      </c>
      <c r="C17" s="161"/>
    </row>
    <row r="18" s="158" customFormat="1" ht="25" customHeight="1" spans="2:5">
      <c r="B18" s="164" t="s">
        <v>27</v>
      </c>
      <c r="C18" s="161"/>
    </row>
    <row r="19" s="158" customFormat="1" ht="25" customHeight="1" spans="2:5">
      <c r="B19" s="164" t="s">
        <v>28</v>
      </c>
      <c r="C19" s="161"/>
    </row>
    <row r="20" s="158" customFormat="1" ht="25" customHeight="1" spans="2:5">
      <c r="B20" s="162"/>
      <c r="C20" s="161"/>
    </row>
    <row r="21" ht="25" customHeight="1" spans="2:5">
      <c r="B21" s="162"/>
      <c r="C21" s="161"/>
    </row>
    <row r="24" spans="2:5">
      <c r="E24" s="165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  <hyperlink ref="B19" location="'单位整体支出绩效目标表'!A1" display="单位整体支出绩效目标表"/>
    <hyperlink ref="A1" location="'目录'!$A$1" display="返回目录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opLeftCell="A9" workbookViewId="0">
      <selection activeCell="B29" sqref="B29"/>
    </sheetView>
  </sheetViews>
  <sheetFormatPr defaultColWidth="9" defaultRowHeight="12.75" customHeight="1" outlineLevelCol="7"/>
  <cols>
    <col min="1" max="1" width="29.7142857142857" style="138" customWidth="1"/>
    <col min="2" max="2" width="17.5714285714286" style="138" customWidth="1"/>
    <col min="3" max="3" width="28.5714285714286" style="138" customWidth="1"/>
    <col min="4" max="4" width="15.5714285714286" style="139" customWidth="1"/>
    <col min="5" max="7" width="9.14285714285714" style="140"/>
    <col min="8" max="8" width="20.1428571428571" style="140" customWidth="1"/>
    <col min="9" max="16384" width="9.14285714285714" style="140"/>
  </cols>
  <sheetData>
    <row r="1" ht="24.75" customHeight="1" spans="1:8">
      <c r="A1" s="141" t="s">
        <v>0</v>
      </c>
    </row>
    <row r="2" ht="22" customHeight="1" spans="1:8">
      <c r="A2" s="142" t="s">
        <v>29</v>
      </c>
      <c r="B2" s="142"/>
      <c r="C2" s="142"/>
      <c r="D2" s="142"/>
    </row>
    <row r="3" customHeight="1" spans="1:8">
      <c r="A3" s="143"/>
      <c r="B3" s="144"/>
      <c r="C3" s="144"/>
      <c r="D3" s="145" t="s">
        <v>30</v>
      </c>
    </row>
    <row r="4" ht="23.25" customHeight="1" spans="1:8">
      <c r="A4" s="146" t="s">
        <v>31</v>
      </c>
      <c r="B4" s="146"/>
      <c r="C4" s="146" t="s">
        <v>32</v>
      </c>
      <c r="D4" s="146"/>
    </row>
    <row r="5" ht="23.25" customHeight="1" spans="1:8">
      <c r="A5" s="146" t="s">
        <v>33</v>
      </c>
      <c r="B5" s="146" t="s">
        <v>34</v>
      </c>
      <c r="C5" s="146" t="s">
        <v>33</v>
      </c>
      <c r="D5" s="146" t="s">
        <v>34</v>
      </c>
    </row>
    <row r="6" s="137" customFormat="1" ht="23.25" customHeight="1" spans="1:8">
      <c r="A6" s="147" t="s">
        <v>35</v>
      </c>
      <c r="B6" s="148">
        <v>577.72</v>
      </c>
      <c r="C6" s="149" t="s">
        <v>36</v>
      </c>
      <c r="D6" s="122"/>
    </row>
    <row r="7" s="137" customFormat="1" ht="23.25" customHeight="1" spans="1:8">
      <c r="A7" s="147" t="s">
        <v>37</v>
      </c>
      <c r="B7" s="150"/>
      <c r="C7" s="149" t="s">
        <v>38</v>
      </c>
      <c r="D7" s="122">
        <v>0</v>
      </c>
    </row>
    <row r="8" s="137" customFormat="1" ht="23.25" customHeight="1" spans="1:8">
      <c r="A8" s="147" t="s">
        <v>39</v>
      </c>
      <c r="B8" s="150">
        <v>0</v>
      </c>
      <c r="C8" s="149" t="s">
        <v>40</v>
      </c>
      <c r="D8" s="122">
        <v>0</v>
      </c>
    </row>
    <row r="9" s="137" customFormat="1" ht="23.25" customHeight="1" spans="1:8">
      <c r="A9" s="147" t="s">
        <v>41</v>
      </c>
      <c r="B9" s="150">
        <v>0</v>
      </c>
      <c r="C9" s="149" t="s">
        <v>42</v>
      </c>
      <c r="D9" s="122">
        <v>0</v>
      </c>
    </row>
    <row r="10" s="137" customFormat="1" ht="23.25" customHeight="1" spans="1:8">
      <c r="A10" s="147" t="s">
        <v>43</v>
      </c>
      <c r="B10" s="150">
        <v>0</v>
      </c>
      <c r="C10" s="149" t="s">
        <v>44</v>
      </c>
      <c r="D10" s="122">
        <v>0</v>
      </c>
      <c r="H10" s="151"/>
    </row>
    <row r="11" s="137" customFormat="1" ht="23.25" customHeight="1" spans="1:8">
      <c r="A11" s="147" t="s">
        <v>45</v>
      </c>
      <c r="B11" s="150">
        <v>0</v>
      </c>
      <c r="C11" s="149" t="s">
        <v>46</v>
      </c>
      <c r="D11" s="122">
        <v>0</v>
      </c>
    </row>
    <row r="12" s="137" customFormat="1" ht="23.25" customHeight="1" spans="1:8">
      <c r="A12" s="147" t="s">
        <v>47</v>
      </c>
      <c r="B12" s="150">
        <v>0</v>
      </c>
      <c r="C12" s="149" t="s">
        <v>48</v>
      </c>
      <c r="D12" s="122">
        <v>0</v>
      </c>
    </row>
    <row r="13" s="137" customFormat="1" ht="23.25" customHeight="1" spans="1:8">
      <c r="A13" s="147" t="s">
        <v>49</v>
      </c>
      <c r="B13" s="150">
        <v>0</v>
      </c>
      <c r="C13" s="149" t="s">
        <v>50</v>
      </c>
      <c r="D13" s="122">
        <v>90.6923376</v>
      </c>
    </row>
    <row r="14" s="137" customFormat="1" ht="23.25" customHeight="1" spans="1:8">
      <c r="A14" s="147" t="s">
        <v>51</v>
      </c>
      <c r="B14" s="150">
        <v>0</v>
      </c>
      <c r="C14" s="149" t="s">
        <v>52</v>
      </c>
      <c r="D14" s="122">
        <v>0</v>
      </c>
    </row>
    <row r="15" s="137" customFormat="1" ht="23.25" customHeight="1" spans="1:8">
      <c r="A15" s="147"/>
      <c r="B15" s="149"/>
      <c r="C15" s="149" t="s">
        <v>53</v>
      </c>
      <c r="D15" s="122">
        <v>466.788024</v>
      </c>
    </row>
    <row r="16" s="137" customFormat="1" ht="23.25" customHeight="1" spans="1:8">
      <c r="A16" s="147"/>
      <c r="B16" s="149"/>
      <c r="C16" s="149" t="s">
        <v>54</v>
      </c>
      <c r="D16" s="122"/>
    </row>
    <row r="17" s="137" customFormat="1" ht="23.25" customHeight="1" spans="1:5">
      <c r="A17" s="147"/>
      <c r="B17" s="149"/>
      <c r="C17" s="149" t="s">
        <v>55</v>
      </c>
      <c r="D17" s="122"/>
    </row>
    <row r="18" s="137" customFormat="1" ht="23.25" customHeight="1" spans="1:5">
      <c r="A18" s="147"/>
      <c r="B18" s="149"/>
      <c r="C18" s="149" t="s">
        <v>56</v>
      </c>
      <c r="D18" s="122"/>
    </row>
    <row r="19" s="137" customFormat="1" ht="23.25" customHeight="1" spans="1:5">
      <c r="A19" s="147"/>
      <c r="B19" s="149"/>
      <c r="C19" s="149" t="s">
        <v>57</v>
      </c>
      <c r="D19" s="122">
        <v>0</v>
      </c>
    </row>
    <row r="20" s="137" customFormat="1" ht="23.25" customHeight="1" spans="1:5">
      <c r="A20" s="147"/>
      <c r="B20" s="149"/>
      <c r="C20" s="149" t="s">
        <v>58</v>
      </c>
      <c r="D20" s="122">
        <v>0</v>
      </c>
    </row>
    <row r="21" s="137" customFormat="1" ht="23.25" customHeight="1" spans="1:5">
      <c r="A21" s="147"/>
      <c r="B21" s="149"/>
      <c r="C21" s="149" t="s">
        <v>59</v>
      </c>
      <c r="D21" s="122">
        <v>0</v>
      </c>
    </row>
    <row r="22" s="137" customFormat="1" ht="23.25" customHeight="1" spans="1:5">
      <c r="A22" s="147"/>
      <c r="B22" s="149"/>
      <c r="C22" s="149" t="s">
        <v>60</v>
      </c>
      <c r="D22" s="122">
        <v>0</v>
      </c>
    </row>
    <row r="23" s="137" customFormat="1" ht="23.25" customHeight="1" spans="1:5">
      <c r="A23" s="147"/>
      <c r="B23" s="149"/>
      <c r="C23" s="149" t="s">
        <v>61</v>
      </c>
      <c r="D23" s="122">
        <v>0</v>
      </c>
    </row>
    <row r="24" s="137" customFormat="1" ht="23.25" customHeight="1" spans="1:5">
      <c r="A24" s="147"/>
      <c r="B24" s="149"/>
      <c r="C24" s="149" t="s">
        <v>62</v>
      </c>
      <c r="D24" s="122">
        <v>0</v>
      </c>
      <c r="E24" s="152"/>
    </row>
    <row r="25" s="137" customFormat="1" ht="23.25" customHeight="1" spans="1:5">
      <c r="A25" s="147"/>
      <c r="B25" s="149"/>
      <c r="C25" s="149" t="s">
        <v>63</v>
      </c>
      <c r="D25" s="122">
        <v>43.192512</v>
      </c>
    </row>
    <row r="26" s="137" customFormat="1" ht="23.25" customHeight="1" spans="1:5">
      <c r="A26" s="153" t="s">
        <v>64</v>
      </c>
      <c r="B26" s="150">
        <f>SUM(B6:B25)</f>
        <v>577.72</v>
      </c>
      <c r="C26" s="134" t="s">
        <v>65</v>
      </c>
      <c r="D26" s="122">
        <f>SUM(D6:D25)</f>
        <v>600.6728736</v>
      </c>
    </row>
    <row r="27" s="137" customFormat="1" ht="23.25" customHeight="1" spans="1:5">
      <c r="A27" s="147" t="s">
        <v>66</v>
      </c>
      <c r="B27" s="150">
        <v>22.95</v>
      </c>
      <c r="C27" s="149" t="s">
        <v>67</v>
      </c>
      <c r="D27" s="122"/>
    </row>
    <row r="28" s="137" customFormat="1" ht="23.25" customHeight="1" spans="1:5">
      <c r="A28" s="147" t="s">
        <v>68</v>
      </c>
      <c r="B28" s="154"/>
      <c r="C28" s="149"/>
      <c r="D28" s="155"/>
    </row>
    <row r="29" s="137" customFormat="1" ht="23.25" customHeight="1" spans="1:5">
      <c r="A29" s="153" t="s">
        <v>69</v>
      </c>
      <c r="B29" s="150">
        <f>B26+B27</f>
        <v>600.67</v>
      </c>
      <c r="C29" s="134" t="s">
        <v>70</v>
      </c>
      <c r="D29" s="122">
        <f>D26</f>
        <v>600.6728736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B13" sqref="B13"/>
    </sheetView>
  </sheetViews>
  <sheetFormatPr defaultColWidth="9" defaultRowHeight="12.75" customHeight="1" outlineLevelCol="4"/>
  <cols>
    <col min="1" max="1" width="44.8571428571429" style="37" customWidth="1"/>
    <col min="2" max="2" width="29.8571428571429" style="67" customWidth="1"/>
    <col min="3" max="3" width="31.2857142857143" style="37" customWidth="1"/>
  </cols>
  <sheetData>
    <row r="1" ht="24.75" customHeight="1" spans="1:3">
      <c r="A1" s="46" t="s">
        <v>0</v>
      </c>
    </row>
    <row r="2" ht="24.75" customHeight="1" spans="1:3">
      <c r="A2" s="24" t="s">
        <v>71</v>
      </c>
      <c r="B2" s="24"/>
    </row>
    <row r="3" ht="24.75" customHeight="1" spans="1:3">
      <c r="A3" s="132"/>
      <c r="B3" s="133"/>
    </row>
    <row r="4" ht="24" customHeight="1" spans="1:3">
      <c r="A4" s="39" t="s">
        <v>33</v>
      </c>
      <c r="B4" s="39" t="s">
        <v>34</v>
      </c>
    </row>
    <row r="5" s="42" customFormat="1" ht="24.75" customHeight="1" spans="1:3">
      <c r="A5" s="40" t="s">
        <v>35</v>
      </c>
      <c r="B5" s="134">
        <v>577.718194</v>
      </c>
      <c r="C5" s="38"/>
    </row>
    <row r="6" ht="24.75" customHeight="1" spans="1:3">
      <c r="A6" s="40" t="s">
        <v>72</v>
      </c>
      <c r="B6" s="134">
        <v>577.72</v>
      </c>
    </row>
    <row r="7" ht="24.75" customHeight="1" spans="1:3">
      <c r="A7" s="40" t="s">
        <v>73</v>
      </c>
      <c r="B7" s="80"/>
    </row>
    <row r="8" ht="24.75" customHeight="1" spans="1:3">
      <c r="A8" s="40" t="s">
        <v>74</v>
      </c>
      <c r="B8" s="134">
        <f>B6+B7</f>
        <v>577.72</v>
      </c>
    </row>
    <row r="9" ht="24.75" customHeight="1" spans="1:3">
      <c r="A9" s="40" t="s">
        <v>66</v>
      </c>
      <c r="B9" s="135">
        <v>22.95468</v>
      </c>
    </row>
    <row r="10" ht="24.75" customHeight="1" spans="1:3">
      <c r="A10" s="40" t="s">
        <v>75</v>
      </c>
      <c r="B10" s="80">
        <v>22.95468</v>
      </c>
    </row>
    <row r="11" ht="24.75" customHeight="1" spans="1:3">
      <c r="A11" s="40" t="s">
        <v>76</v>
      </c>
      <c r="B11" s="80">
        <v>22.95468</v>
      </c>
    </row>
    <row r="12" ht="24.75" customHeight="1" spans="1:3">
      <c r="A12" s="40" t="s">
        <v>68</v>
      </c>
      <c r="B12" s="80"/>
    </row>
    <row r="13" ht="24.75" customHeight="1" spans="1:3">
      <c r="A13" s="40" t="s">
        <v>77</v>
      </c>
      <c r="B13" s="80">
        <v>0</v>
      </c>
    </row>
    <row r="14" ht="24.75" customHeight="1" spans="1:3">
      <c r="A14" s="40" t="s">
        <v>78</v>
      </c>
      <c r="B14" s="136"/>
    </row>
    <row r="15" ht="24.75" customHeight="1" spans="1:3">
      <c r="A15" s="40" t="s">
        <v>79</v>
      </c>
      <c r="B15" s="80"/>
    </row>
    <row r="16" ht="24.75" customHeight="1" spans="1:3">
      <c r="A16" s="40" t="s">
        <v>80</v>
      </c>
      <c r="B16" s="80">
        <v>0</v>
      </c>
    </row>
    <row r="17" ht="24.75" customHeight="1" spans="1:5">
      <c r="A17" s="40" t="s">
        <v>81</v>
      </c>
      <c r="B17" s="80">
        <v>0</v>
      </c>
    </row>
    <row r="18" ht="24.75" customHeight="1" spans="1:5">
      <c r="A18" s="40" t="s">
        <v>82</v>
      </c>
      <c r="B18" s="122">
        <f>B5+B9+B12</f>
        <v>600.672874</v>
      </c>
    </row>
    <row r="19" ht="24.75" customHeight="1" spans="1:5">
      <c r="A19"/>
      <c r="B19" s="91"/>
    </row>
    <row r="20" ht="24.75" customHeight="1" spans="1:5">
      <c r="A20"/>
      <c r="B20" s="91"/>
    </row>
    <row r="21" ht="24.75" customHeight="1" spans="1:5">
      <c r="A21"/>
      <c r="B21" s="91"/>
    </row>
    <row r="22" ht="24.75" customHeight="1" spans="1:5">
      <c r="A22"/>
      <c r="B22" s="91"/>
    </row>
    <row r="23" ht="24.75" customHeight="1" spans="1:5">
      <c r="A23"/>
      <c r="B23" s="91"/>
    </row>
    <row r="24" ht="24.75" customHeight="1" spans="1:5">
      <c r="A24"/>
      <c r="B24" s="91"/>
      <c r="E24" s="36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E6" sqref="E6"/>
    </sheetView>
  </sheetViews>
  <sheetFormatPr defaultColWidth="9" defaultRowHeight="12.75" customHeight="1" outlineLevelCol="6"/>
  <cols>
    <col min="1" max="1" width="34.1428571428571" style="37" customWidth="1"/>
    <col min="2" max="3" width="17.2857142857143" style="37" customWidth="1"/>
    <col min="4" max="4" width="17.2857142857143" style="67" customWidth="1"/>
    <col min="5" max="5" width="15.1428571428571" style="37" customWidth="1"/>
    <col min="6" max="7" width="6.85714285714286" style="37" customWidth="1"/>
    <col min="8" max="8" width="10.5714285714286"/>
    <col min="12" max="12" width="11.7142857142857"/>
  </cols>
  <sheetData>
    <row r="1" ht="24.75" customHeight="1" spans="1:7">
      <c r="A1" s="46" t="s">
        <v>0</v>
      </c>
    </row>
    <row r="2" ht="24.75" customHeight="1" spans="1:7">
      <c r="A2" s="124" t="s">
        <v>83</v>
      </c>
      <c r="B2" s="124"/>
      <c r="C2" s="124"/>
      <c r="D2" s="124"/>
      <c r="E2" s="124"/>
    </row>
    <row r="3" ht="24.75" customHeight="1" spans="1:7">
      <c r="A3" s="93"/>
      <c r="B3" s="93"/>
      <c r="E3" s="25" t="s">
        <v>30</v>
      </c>
    </row>
    <row r="4" ht="22.5" customHeight="1" spans="1:7">
      <c r="A4" s="39" t="s">
        <v>84</v>
      </c>
      <c r="B4" s="39" t="s">
        <v>85</v>
      </c>
      <c r="C4" s="39" t="s">
        <v>86</v>
      </c>
      <c r="D4" s="39" t="s">
        <v>87</v>
      </c>
      <c r="E4" s="125" t="s">
        <v>88</v>
      </c>
    </row>
    <row r="5" ht="22.5" customHeight="1" spans="1:7">
      <c r="A5" s="39" t="s">
        <v>89</v>
      </c>
      <c r="B5" s="39">
        <v>1</v>
      </c>
      <c r="C5" s="39">
        <v>2</v>
      </c>
      <c r="D5" s="39">
        <v>3</v>
      </c>
      <c r="E5" s="126">
        <v>4</v>
      </c>
    </row>
    <row r="6" s="42" customFormat="1" ht="22.5" customHeight="1" spans="1:7">
      <c r="A6" s="57" t="s">
        <v>90</v>
      </c>
      <c r="B6" s="127">
        <f>C6+D6+E6</f>
        <v>600.672873</v>
      </c>
      <c r="C6" s="127">
        <f>C14+C24+C36</f>
        <v>577.718193</v>
      </c>
      <c r="D6" s="127">
        <f>D14+D24+D36</f>
        <v>0</v>
      </c>
      <c r="E6" s="127">
        <f>E14+E24+E36</f>
        <v>22.95468</v>
      </c>
      <c r="F6" s="38"/>
      <c r="G6" s="38"/>
    </row>
    <row r="7" ht="18" customHeight="1" spans="1:7">
      <c r="A7" s="57" t="s">
        <v>91</v>
      </c>
      <c r="B7" s="127">
        <f t="shared" ref="B7:B35" si="0">C7+D7+E7</f>
        <v>0</v>
      </c>
      <c r="C7" s="127"/>
      <c r="D7" s="75"/>
      <c r="E7" s="127"/>
    </row>
    <row r="8" ht="18" customHeight="1" spans="1:7">
      <c r="A8" s="57" t="s">
        <v>92</v>
      </c>
      <c r="B8" s="127">
        <f t="shared" si="0"/>
        <v>0</v>
      </c>
      <c r="C8" s="127"/>
      <c r="D8" s="75"/>
      <c r="E8" s="127"/>
    </row>
    <row r="9" ht="18" customHeight="1" spans="1:7">
      <c r="A9" s="60" t="s">
        <v>93</v>
      </c>
      <c r="B9" s="127">
        <f t="shared" si="0"/>
        <v>0</v>
      </c>
      <c r="C9" s="127"/>
      <c r="D9" s="80"/>
      <c r="E9" s="128"/>
    </row>
    <row r="10" ht="18" customHeight="1" spans="1:7">
      <c r="A10" s="60" t="s">
        <v>94</v>
      </c>
      <c r="B10" s="127">
        <f t="shared" si="0"/>
        <v>0</v>
      </c>
      <c r="C10" s="127"/>
      <c r="D10" s="80"/>
      <c r="E10" s="128"/>
    </row>
    <row r="11" ht="18" customHeight="1" spans="1:7">
      <c r="A11" s="60" t="s">
        <v>95</v>
      </c>
      <c r="B11" s="127">
        <f t="shared" si="0"/>
        <v>0</v>
      </c>
      <c r="C11" s="127"/>
      <c r="D11" s="80"/>
      <c r="E11" s="128"/>
    </row>
    <row r="12" ht="18" customHeight="1" spans="1:7">
      <c r="A12" s="60" t="s">
        <v>96</v>
      </c>
      <c r="B12" s="127">
        <f t="shared" si="0"/>
        <v>0</v>
      </c>
      <c r="C12" s="127"/>
      <c r="D12" s="80"/>
      <c r="E12" s="128"/>
    </row>
    <row r="13" ht="18" customHeight="1" spans="1:7">
      <c r="A13" s="60" t="s">
        <v>97</v>
      </c>
      <c r="B13" s="127">
        <f t="shared" si="0"/>
        <v>0</v>
      </c>
      <c r="C13" s="127"/>
      <c r="D13" s="80"/>
      <c r="E13" s="128"/>
    </row>
    <row r="14" ht="18" customHeight="1" spans="1:7">
      <c r="A14" s="57" t="s">
        <v>98</v>
      </c>
      <c r="B14" s="127">
        <f t="shared" si="0"/>
        <v>90.692337</v>
      </c>
      <c r="C14" s="127">
        <f>C15+C17+C20</f>
        <v>90.692337</v>
      </c>
      <c r="D14" s="75"/>
      <c r="E14" s="127"/>
    </row>
    <row r="15" ht="18" customHeight="1" spans="1:7">
      <c r="A15" s="97" t="s">
        <v>99</v>
      </c>
      <c r="B15" s="127">
        <f t="shared" si="0"/>
        <v>3.959313</v>
      </c>
      <c r="C15" s="127">
        <f>C16</f>
        <v>3.959313</v>
      </c>
      <c r="D15" s="75"/>
      <c r="E15" s="127"/>
    </row>
    <row r="16" ht="18" customHeight="1" spans="1:7">
      <c r="A16" s="99" t="s">
        <v>100</v>
      </c>
      <c r="B16" s="127">
        <f t="shared" si="0"/>
        <v>3.959313</v>
      </c>
      <c r="C16" s="127">
        <v>3.959313</v>
      </c>
      <c r="D16" s="80"/>
      <c r="E16" s="128"/>
    </row>
    <row r="17" ht="18" customHeight="1" spans="1:7">
      <c r="A17" s="57" t="s">
        <v>101</v>
      </c>
      <c r="B17" s="127">
        <f t="shared" si="0"/>
        <v>86.385024</v>
      </c>
      <c r="C17" s="127">
        <f>C18+C19</f>
        <v>86.385024</v>
      </c>
      <c r="D17" s="80"/>
      <c r="E17" s="128"/>
    </row>
    <row r="18" ht="18" customHeight="1" spans="1:7">
      <c r="A18" s="60" t="s">
        <v>102</v>
      </c>
      <c r="B18" s="127">
        <f t="shared" si="0"/>
        <v>57.590016</v>
      </c>
      <c r="C18" s="127">
        <v>57.590016</v>
      </c>
      <c r="D18" s="80"/>
      <c r="E18" s="128"/>
    </row>
    <row r="19" ht="18" customHeight="1" spans="1:7">
      <c r="A19" s="60" t="s">
        <v>103</v>
      </c>
      <c r="B19" s="127">
        <f t="shared" si="0"/>
        <v>28.795008</v>
      </c>
      <c r="C19" s="127">
        <v>28.795008</v>
      </c>
      <c r="D19" s="80"/>
      <c r="E19" s="128"/>
    </row>
    <row r="20" ht="18" customHeight="1" spans="1:7">
      <c r="A20" s="57" t="s">
        <v>104</v>
      </c>
      <c r="B20" s="127">
        <f t="shared" si="0"/>
        <v>0.348</v>
      </c>
      <c r="C20" s="127">
        <v>0.348</v>
      </c>
      <c r="D20" s="75"/>
      <c r="E20" s="127"/>
    </row>
    <row r="21" ht="18" customHeight="1" spans="1:7">
      <c r="A21" s="60" t="s">
        <v>105</v>
      </c>
      <c r="B21" s="127">
        <f t="shared" si="0"/>
        <v>0.348</v>
      </c>
      <c r="C21" s="127">
        <v>0.348</v>
      </c>
      <c r="D21" s="80"/>
      <c r="E21" s="128"/>
    </row>
    <row r="22" ht="18" customHeight="1" spans="1:7">
      <c r="A22" s="57" t="s">
        <v>106</v>
      </c>
      <c r="B22" s="127">
        <f t="shared" si="0"/>
        <v>0</v>
      </c>
      <c r="C22" s="127"/>
      <c r="D22" s="75"/>
      <c r="E22" s="127"/>
    </row>
    <row r="23" ht="18" customHeight="1" spans="1:7">
      <c r="A23" s="60" t="s">
        <v>107</v>
      </c>
      <c r="B23" s="127">
        <f t="shared" si="0"/>
        <v>0</v>
      </c>
      <c r="C23" s="127"/>
      <c r="D23" s="80"/>
      <c r="E23" s="128"/>
    </row>
    <row r="24" ht="18" customHeight="1" spans="1:7">
      <c r="A24" s="57" t="s">
        <v>108</v>
      </c>
      <c r="B24" s="127">
        <f t="shared" si="0"/>
        <v>466.788024</v>
      </c>
      <c r="C24" s="127">
        <f>C25+C28</f>
        <v>443.833344</v>
      </c>
      <c r="D24" s="75">
        <f>D25+D28</f>
        <v>0</v>
      </c>
      <c r="E24" s="129">
        <v>22.95468</v>
      </c>
    </row>
    <row r="25" ht="18" customHeight="1" spans="1:7">
      <c r="A25" s="57" t="s">
        <v>109</v>
      </c>
      <c r="B25" s="127">
        <f t="shared" si="0"/>
        <v>29.200944</v>
      </c>
      <c r="C25" s="127">
        <v>29.200944</v>
      </c>
      <c r="D25" s="75"/>
      <c r="E25" s="127"/>
    </row>
    <row r="26" ht="18" customHeight="1" spans="1:7">
      <c r="A26" s="60" t="s">
        <v>110</v>
      </c>
      <c r="B26" s="127">
        <f t="shared" si="0"/>
        <v>29.200944</v>
      </c>
      <c r="C26" s="127">
        <v>29.200944</v>
      </c>
      <c r="D26" s="80"/>
      <c r="E26" s="128"/>
    </row>
    <row r="27" customFormat="1" ht="18" customHeight="1" spans="1:7">
      <c r="A27" s="60" t="s">
        <v>111</v>
      </c>
      <c r="B27" s="127">
        <f t="shared" si="0"/>
        <v>0</v>
      </c>
      <c r="C27" s="127"/>
      <c r="D27" s="80"/>
      <c r="E27" s="128"/>
      <c r="F27" s="37"/>
      <c r="G27" s="37"/>
    </row>
    <row r="28" customFormat="1" ht="18" customHeight="1" spans="1:7">
      <c r="A28" s="130" t="s">
        <v>112</v>
      </c>
      <c r="B28" s="127">
        <f t="shared" si="0"/>
        <v>437.58708</v>
      </c>
      <c r="C28" s="127">
        <f>C29+C30+C31</f>
        <v>414.6324</v>
      </c>
      <c r="D28" s="80">
        <f>D31</f>
        <v>0</v>
      </c>
      <c r="E28" s="127">
        <v>22.95468</v>
      </c>
      <c r="F28" s="37"/>
      <c r="G28" s="37"/>
    </row>
    <row r="29" customFormat="1" ht="18" customHeight="1" spans="1:7">
      <c r="A29" s="131" t="s">
        <v>113</v>
      </c>
      <c r="B29" s="127">
        <f>C29</f>
        <v>414.6324</v>
      </c>
      <c r="C29" s="127">
        <v>414.6324</v>
      </c>
      <c r="D29" s="80"/>
      <c r="E29" s="128"/>
      <c r="F29" s="37"/>
      <c r="G29" s="37"/>
    </row>
    <row r="30" customFormat="1" ht="18" customHeight="1" spans="1:7">
      <c r="A30" s="131" t="s">
        <v>114</v>
      </c>
      <c r="B30" s="127">
        <f t="shared" si="0"/>
        <v>0</v>
      </c>
      <c r="C30" s="127"/>
      <c r="D30" s="80"/>
      <c r="E30" s="128"/>
      <c r="F30" s="37"/>
      <c r="G30" s="37"/>
    </row>
    <row r="31" customFormat="1" ht="18" customHeight="1" spans="1:7">
      <c r="A31" s="131" t="s">
        <v>115</v>
      </c>
      <c r="B31" s="127">
        <f t="shared" si="0"/>
        <v>22.95468</v>
      </c>
      <c r="C31" s="127"/>
      <c r="D31" s="80">
        <v>0</v>
      </c>
      <c r="E31" s="127">
        <v>22.95468</v>
      </c>
      <c r="F31" s="37"/>
      <c r="G31" s="37"/>
    </row>
    <row r="32" customFormat="1" ht="18" customHeight="1" spans="1:7">
      <c r="A32" s="57" t="s">
        <v>116</v>
      </c>
      <c r="B32" s="127">
        <f t="shared" si="0"/>
        <v>0</v>
      </c>
      <c r="C32" s="127">
        <f>D32+E32+F32</f>
        <v>0</v>
      </c>
      <c r="D32" s="75"/>
      <c r="E32" s="128"/>
      <c r="F32" s="37"/>
      <c r="G32" s="37"/>
    </row>
    <row r="33" ht="18" customHeight="1" spans="1:5">
      <c r="A33" s="57" t="s">
        <v>117</v>
      </c>
      <c r="B33" s="127">
        <f t="shared" si="0"/>
        <v>0</v>
      </c>
      <c r="C33" s="127"/>
      <c r="D33" s="75"/>
      <c r="E33" s="127"/>
    </row>
    <row r="34" ht="18" customHeight="1" spans="1:5">
      <c r="A34" s="57" t="s">
        <v>118</v>
      </c>
      <c r="B34" s="127">
        <f t="shared" si="0"/>
        <v>0</v>
      </c>
      <c r="C34" s="127"/>
      <c r="D34" s="75"/>
      <c r="E34" s="127"/>
    </row>
    <row r="35" ht="18" customHeight="1" spans="1:5">
      <c r="A35" s="60" t="s">
        <v>119</v>
      </c>
      <c r="B35" s="127">
        <f t="shared" si="0"/>
        <v>0</v>
      </c>
      <c r="C35" s="127"/>
      <c r="D35" s="80"/>
      <c r="E35" s="128"/>
    </row>
    <row r="36" ht="18" customHeight="1" spans="1:5">
      <c r="A36" s="57" t="s">
        <v>120</v>
      </c>
      <c r="B36" s="127">
        <f>C36+D36</f>
        <v>43.192512</v>
      </c>
      <c r="C36" s="127">
        <v>43.192512</v>
      </c>
      <c r="D36" s="75"/>
      <c r="E36" s="127"/>
    </row>
    <row r="37" ht="18" customHeight="1" spans="1:5">
      <c r="A37" s="57" t="s">
        <v>121</v>
      </c>
      <c r="B37" s="127">
        <f>C37+D37</f>
        <v>43.192512</v>
      </c>
      <c r="C37" s="127">
        <v>43.192512</v>
      </c>
      <c r="D37" s="75"/>
      <c r="E37" s="127"/>
    </row>
    <row r="38" ht="18" customHeight="1" spans="1:5">
      <c r="A38" s="60" t="s">
        <v>122</v>
      </c>
      <c r="B38" s="127">
        <f>C38+D38</f>
        <v>43.192512</v>
      </c>
      <c r="C38" s="127">
        <v>43.192512</v>
      </c>
      <c r="D38" s="80"/>
      <c r="E38" s="128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topLeftCell="A12" workbookViewId="0">
      <selection activeCell="C30" sqref="C30"/>
    </sheetView>
  </sheetViews>
  <sheetFormatPr defaultColWidth="9" defaultRowHeight="12.75" customHeight="1"/>
  <cols>
    <col min="1" max="1" width="29" style="37" customWidth="1"/>
    <col min="2" max="2" width="24.5714285714286" style="67" customWidth="1"/>
    <col min="3" max="3" width="29" style="37" customWidth="1"/>
    <col min="4" max="4" width="22.5714285714286" style="67" customWidth="1"/>
    <col min="5" max="99" width="9" style="37" customWidth="1"/>
  </cols>
  <sheetData>
    <row r="1" ht="25.5" customHeight="1" spans="1:99">
      <c r="A1" s="46" t="s">
        <v>0</v>
      </c>
      <c r="B1" s="93"/>
      <c r="C1" s="25"/>
      <c r="D1" s="93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</row>
    <row r="2" ht="25.5" customHeight="1" spans="1:99">
      <c r="A2" s="110" t="s">
        <v>123</v>
      </c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</row>
    <row r="3" ht="16.5" customHeight="1" spans="1:99">
      <c r="B3" s="112"/>
      <c r="C3" s="113"/>
      <c r="D3" s="93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</row>
    <row r="4" ht="27.75" customHeight="1" spans="1:99">
      <c r="A4" s="39" t="s">
        <v>124</v>
      </c>
      <c r="B4" s="39"/>
      <c r="C4" s="39" t="s">
        <v>125</v>
      </c>
      <c r="D4" s="3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</row>
    <row r="5" ht="27.75" customHeight="1" spans="1:99">
      <c r="A5" s="39" t="s">
        <v>33</v>
      </c>
      <c r="B5" s="39" t="s">
        <v>34</v>
      </c>
      <c r="C5" s="39" t="s">
        <v>33</v>
      </c>
      <c r="D5" s="39" t="s">
        <v>90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</row>
    <row r="6" s="42" customFormat="1" ht="27.75" customHeight="1" spans="1:99">
      <c r="A6" s="115" t="s">
        <v>126</v>
      </c>
      <c r="B6" s="116">
        <v>600.672873</v>
      </c>
      <c r="C6" s="115" t="s">
        <v>127</v>
      </c>
      <c r="D6" s="116">
        <f>D28</f>
        <v>600.6737736</v>
      </c>
      <c r="E6" s="11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38"/>
    </row>
    <row r="7" s="42" customFormat="1" ht="27.75" customHeight="1" spans="1:99">
      <c r="A7" s="115" t="s">
        <v>128</v>
      </c>
      <c r="B7" s="116">
        <v>600.672873</v>
      </c>
      <c r="C7" s="115" t="s">
        <v>129</v>
      </c>
      <c r="D7" s="119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38"/>
    </row>
    <row r="8" s="42" customFormat="1" ht="27.75" customHeight="1" spans="1:99">
      <c r="A8" s="115" t="s">
        <v>130</v>
      </c>
      <c r="B8" s="116"/>
      <c r="C8" s="115" t="s">
        <v>131</v>
      </c>
      <c r="D8" s="119">
        <v>0</v>
      </c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38"/>
    </row>
    <row r="9" s="42" customFormat="1" ht="27.75" customHeight="1" spans="1:99">
      <c r="A9" s="115" t="s">
        <v>132</v>
      </c>
      <c r="B9" s="116"/>
      <c r="C9" s="115" t="s">
        <v>133</v>
      </c>
      <c r="D9" s="119">
        <v>0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38"/>
    </row>
    <row r="10" s="42" customFormat="1" ht="27.75" customHeight="1" spans="1:99">
      <c r="A10" s="115"/>
      <c r="B10" s="120"/>
      <c r="C10" s="115" t="s">
        <v>134</v>
      </c>
      <c r="D10" s="119">
        <v>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38"/>
    </row>
    <row r="11" s="42" customFormat="1" ht="27.75" customHeight="1" spans="1:99">
      <c r="A11" s="115"/>
      <c r="B11" s="120"/>
      <c r="C11" s="115" t="s">
        <v>135</v>
      </c>
      <c r="D11" s="119">
        <v>0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38"/>
    </row>
    <row r="12" s="42" customFormat="1" ht="27.75" customHeight="1" spans="1:99">
      <c r="A12" s="115"/>
      <c r="B12" s="120"/>
      <c r="C12" s="115" t="s">
        <v>136</v>
      </c>
      <c r="D12" s="119">
        <v>0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38"/>
    </row>
    <row r="13" s="42" customFormat="1" ht="27.75" customHeight="1" spans="1:99">
      <c r="A13" s="121"/>
      <c r="B13" s="116"/>
      <c r="C13" s="115" t="s">
        <v>137</v>
      </c>
      <c r="D13" s="119">
        <v>0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38"/>
    </row>
    <row r="14" s="42" customFormat="1" ht="27.75" customHeight="1" spans="1:99">
      <c r="A14" s="121"/>
      <c r="B14" s="116"/>
      <c r="C14" s="115" t="s">
        <v>138</v>
      </c>
      <c r="D14" s="122">
        <v>90.6932376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38"/>
    </row>
    <row r="15" s="42" customFormat="1" ht="27.75" customHeight="1" spans="1:99">
      <c r="A15" s="121"/>
      <c r="B15" s="116"/>
      <c r="C15" s="115" t="s">
        <v>139</v>
      </c>
      <c r="D15" s="122">
        <v>0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38"/>
    </row>
    <row r="16" s="42" customFormat="1" ht="27.75" customHeight="1" spans="1:99">
      <c r="A16" s="121"/>
      <c r="B16" s="116"/>
      <c r="C16" s="115" t="s">
        <v>140</v>
      </c>
      <c r="D16" s="122">
        <v>466.788024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38"/>
    </row>
    <row r="17" s="42" customFormat="1" ht="27.75" customHeight="1" spans="1:99">
      <c r="A17" s="121"/>
      <c r="B17" s="116"/>
      <c r="C17" s="115" t="s">
        <v>141</v>
      </c>
      <c r="D17" s="122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38"/>
    </row>
    <row r="18" s="42" customFormat="1" ht="27.75" customHeight="1" spans="1:99">
      <c r="A18" s="121"/>
      <c r="B18" s="116"/>
      <c r="C18" s="115" t="s">
        <v>142</v>
      </c>
      <c r="D18" s="122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38"/>
    </row>
    <row r="19" s="42" customFormat="1" ht="27.75" customHeight="1" spans="1:99">
      <c r="A19" s="121"/>
      <c r="B19" s="116"/>
      <c r="C19" s="115" t="s">
        <v>143</v>
      </c>
      <c r="D19" s="122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38"/>
    </row>
    <row r="20" s="42" customFormat="1" ht="27.75" customHeight="1" spans="1:99">
      <c r="A20" s="121"/>
      <c r="B20" s="116"/>
      <c r="C20" s="115" t="s">
        <v>144</v>
      </c>
      <c r="D20" s="122">
        <v>0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38"/>
    </row>
    <row r="21" s="42" customFormat="1" ht="27.75" customHeight="1" spans="1:99">
      <c r="A21" s="121"/>
      <c r="B21" s="116"/>
      <c r="C21" s="115" t="s">
        <v>145</v>
      </c>
      <c r="D21" s="122">
        <v>0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38"/>
    </row>
    <row r="22" s="42" customFormat="1" ht="27.75" customHeight="1" spans="1:99">
      <c r="A22" s="121"/>
      <c r="B22" s="116"/>
      <c r="C22" s="115" t="s">
        <v>146</v>
      </c>
      <c r="D22" s="122">
        <v>0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38"/>
    </row>
    <row r="23" s="42" customFormat="1" ht="27.75" customHeight="1" spans="1:99">
      <c r="A23" s="121"/>
      <c r="B23" s="116"/>
      <c r="C23" s="115" t="s">
        <v>147</v>
      </c>
      <c r="D23" s="122">
        <v>0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38"/>
    </row>
    <row r="24" s="42" customFormat="1" ht="27.75" customHeight="1" spans="1:99">
      <c r="A24" s="121"/>
      <c r="B24" s="116"/>
      <c r="C24" s="115" t="s">
        <v>148</v>
      </c>
      <c r="D24" s="122">
        <v>0</v>
      </c>
      <c r="E24" s="123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38"/>
    </row>
    <row r="25" s="42" customFormat="1" ht="27.75" customHeight="1" spans="1:99">
      <c r="A25" s="121"/>
      <c r="B25" s="116"/>
      <c r="C25" s="115" t="s">
        <v>149</v>
      </c>
      <c r="D25" s="122">
        <v>0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38"/>
    </row>
    <row r="26" s="42" customFormat="1" ht="27.75" customHeight="1" spans="1:99">
      <c r="A26" s="121"/>
      <c r="B26" s="116"/>
      <c r="C26" s="115" t="s">
        <v>150</v>
      </c>
      <c r="D26" s="122">
        <v>43.192512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38"/>
    </row>
    <row r="27" s="42" customFormat="1" ht="27.75" customHeight="1" spans="1:99">
      <c r="A27" s="121"/>
      <c r="B27" s="116"/>
      <c r="C27" s="115" t="s">
        <v>151</v>
      </c>
      <c r="D27" s="119"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38"/>
    </row>
    <row r="28" ht="27.75" customHeight="1" spans="1:99">
      <c r="A28" s="39" t="s">
        <v>152</v>
      </c>
      <c r="B28" s="116">
        <f>B6</f>
        <v>600.672873</v>
      </c>
      <c r="C28" s="39" t="s">
        <v>153</v>
      </c>
      <c r="D28" s="119">
        <f>D14+D16+D26</f>
        <v>600.6737736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F13" sqref="F13"/>
    </sheetView>
  </sheetViews>
  <sheetFormatPr defaultColWidth="9" defaultRowHeight="12.75" customHeight="1"/>
  <cols>
    <col min="1" max="1" width="20.4285714285714" style="37" customWidth="1"/>
    <col min="2" max="5" width="9" style="67" customWidth="1"/>
    <col min="6" max="11" width="9" style="37" customWidth="1"/>
    <col min="12" max="13" width="6.85714285714286" style="37" customWidth="1"/>
  </cols>
  <sheetData>
    <row r="1" ht="24.75" customHeight="1" spans="1:13">
      <c r="A1" s="46" t="s">
        <v>0</v>
      </c>
    </row>
    <row r="2" ht="24.75" customHeight="1" spans="1:13">
      <c r="A2" s="24" t="s">
        <v>154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75" customHeight="1" spans="1:13">
      <c r="K3" s="25" t="s">
        <v>30</v>
      </c>
    </row>
    <row r="4" ht="24.75" customHeight="1" spans="1:13">
      <c r="A4" s="39" t="s">
        <v>155</v>
      </c>
      <c r="B4" s="39" t="s">
        <v>90</v>
      </c>
      <c r="C4" s="39" t="s">
        <v>156</v>
      </c>
      <c r="D4" s="39"/>
      <c r="E4" s="39"/>
      <c r="F4" s="39" t="s">
        <v>157</v>
      </c>
      <c r="G4" s="39"/>
      <c r="H4" s="39"/>
      <c r="I4" s="39" t="s">
        <v>158</v>
      </c>
      <c r="J4" s="39"/>
      <c r="K4" s="39"/>
    </row>
    <row r="5" ht="24.75" customHeight="1" spans="1:13">
      <c r="A5" s="39"/>
      <c r="B5" s="39"/>
      <c r="C5" s="39" t="s">
        <v>90</v>
      </c>
      <c r="D5" s="39" t="s">
        <v>86</v>
      </c>
      <c r="E5" s="39" t="s">
        <v>87</v>
      </c>
      <c r="F5" s="39" t="s">
        <v>90</v>
      </c>
      <c r="G5" s="39" t="s">
        <v>86</v>
      </c>
      <c r="H5" s="39" t="s">
        <v>87</v>
      </c>
      <c r="I5" s="39" t="s">
        <v>90</v>
      </c>
      <c r="J5" s="39" t="s">
        <v>86</v>
      </c>
      <c r="K5" s="39" t="s">
        <v>87</v>
      </c>
    </row>
    <row r="6" ht="24.75" customHeight="1" spans="1:13">
      <c r="A6" s="39" t="s">
        <v>89</v>
      </c>
      <c r="B6" s="39">
        <v>1</v>
      </c>
      <c r="C6" s="39">
        <v>2</v>
      </c>
      <c r="D6" s="39">
        <v>3</v>
      </c>
      <c r="E6" s="39">
        <v>4</v>
      </c>
      <c r="F6" s="39">
        <v>2</v>
      </c>
      <c r="G6" s="39">
        <v>3</v>
      </c>
      <c r="H6" s="39">
        <v>4</v>
      </c>
      <c r="I6" s="39">
        <v>2</v>
      </c>
      <c r="J6" s="39">
        <v>3</v>
      </c>
      <c r="K6" s="39">
        <v>4</v>
      </c>
    </row>
    <row r="7" s="42" customFormat="1" ht="24.75" customHeight="1" spans="1:13">
      <c r="A7" s="74" t="s">
        <v>90</v>
      </c>
      <c r="B7" s="105">
        <f>C7+F7+I7</f>
        <v>600.672873</v>
      </c>
      <c r="C7" s="105">
        <v>600.672873</v>
      </c>
      <c r="D7" s="105">
        <v>577.718193</v>
      </c>
      <c r="E7" s="75">
        <v>22.95468</v>
      </c>
      <c r="F7" s="77"/>
      <c r="G7" s="77">
        <v>0</v>
      </c>
      <c r="H7" s="77"/>
      <c r="I7" s="77">
        <v>0</v>
      </c>
      <c r="J7" s="77">
        <v>0</v>
      </c>
      <c r="K7" s="77">
        <v>0</v>
      </c>
      <c r="L7" s="38"/>
      <c r="M7" s="38"/>
    </row>
    <row r="8" ht="24.75" customHeight="1" spans="1:13">
      <c r="A8" s="74" t="s">
        <v>159</v>
      </c>
      <c r="B8" s="105">
        <f>C8+F8+I8</f>
        <v>600.672873</v>
      </c>
      <c r="C8" s="105">
        <v>600.672873</v>
      </c>
      <c r="D8" s="105">
        <v>577.718193</v>
      </c>
      <c r="E8" s="94">
        <v>22.95468</v>
      </c>
      <c r="F8" s="77"/>
      <c r="G8" s="77">
        <v>0</v>
      </c>
      <c r="H8" s="77"/>
      <c r="I8" s="77">
        <v>0</v>
      </c>
      <c r="J8" s="77">
        <v>0</v>
      </c>
      <c r="K8" s="77">
        <v>0</v>
      </c>
    </row>
    <row r="9" ht="24.75" customHeight="1" spans="1:13">
      <c r="A9" s="78" t="s">
        <v>160</v>
      </c>
      <c r="B9" s="105">
        <f>C9+F9+I9</f>
        <v>600.672873</v>
      </c>
      <c r="C9" s="105">
        <f>D9+E9</f>
        <v>600.672873</v>
      </c>
      <c r="D9" s="105">
        <v>577.718193</v>
      </c>
      <c r="E9" s="105">
        <v>22.95468</v>
      </c>
      <c r="F9" s="41"/>
      <c r="G9" s="41">
        <v>0</v>
      </c>
      <c r="H9" s="41"/>
      <c r="I9" s="41">
        <v>0</v>
      </c>
      <c r="J9" s="41">
        <v>0</v>
      </c>
      <c r="K9" s="41">
        <v>0</v>
      </c>
    </row>
    <row r="10" ht="24.75" customHeight="1" spans="1:13">
      <c r="A10" s="78"/>
      <c r="B10" s="105"/>
      <c r="C10" s="95"/>
      <c r="D10" s="95"/>
      <c r="E10" s="95"/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ht="24.75" customHeight="1" spans="1:13">
      <c r="A11" s="78"/>
      <c r="B11" s="95"/>
      <c r="C11" s="95"/>
      <c r="D11" s="95"/>
      <c r="E11" s="95"/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ht="24.75" customHeight="1" spans="1:13">
      <c r="A12" s="78"/>
      <c r="B12" s="95"/>
      <c r="C12" s="95"/>
      <c r="D12" s="95"/>
      <c r="E12" s="95"/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ht="24.75" customHeight="1" spans="1:13">
      <c r="A13" s="78"/>
      <c r="B13" s="95"/>
      <c r="C13" s="95"/>
      <c r="D13" s="95"/>
      <c r="E13" s="95"/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</row>
    <row r="24" customHeight="1" spans="5:5">
      <c r="E24" s="10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6" workbookViewId="0">
      <selection activeCell="E13" sqref="E13"/>
    </sheetView>
  </sheetViews>
  <sheetFormatPr defaultColWidth="9" defaultRowHeight="12.75" customHeight="1" outlineLevelCol="6"/>
  <cols>
    <col min="1" max="1" width="18" style="37" customWidth="1"/>
    <col min="2" max="2" width="31.1428571428571" style="37" customWidth="1"/>
    <col min="3" max="5" width="13.5714285714286" style="67" customWidth="1"/>
    <col min="6" max="7" width="6.85714285714286" style="37" customWidth="1"/>
  </cols>
  <sheetData>
    <row r="1" ht="24.75" customHeight="1" spans="1:7">
      <c r="A1" s="46" t="s">
        <v>0</v>
      </c>
      <c r="B1" s="55"/>
    </row>
    <row r="2" ht="24" customHeight="1" spans="1:7">
      <c r="A2" s="24" t="s">
        <v>161</v>
      </c>
      <c r="B2" s="24"/>
      <c r="C2" s="24"/>
      <c r="D2" s="24"/>
      <c r="E2" s="24"/>
    </row>
    <row r="3" ht="15" customHeight="1" spans="1:7">
      <c r="E3" s="93" t="s">
        <v>30</v>
      </c>
    </row>
    <row r="4" ht="27" customHeight="1" spans="1:7">
      <c r="A4" s="39" t="s">
        <v>84</v>
      </c>
      <c r="B4" s="39"/>
      <c r="C4" s="39" t="s">
        <v>156</v>
      </c>
      <c r="D4" s="39"/>
      <c r="E4" s="39"/>
    </row>
    <row r="5" ht="27" customHeight="1" spans="1:7">
      <c r="A5" s="39" t="s">
        <v>162</v>
      </c>
      <c r="B5" s="39" t="s">
        <v>163</v>
      </c>
      <c r="C5" s="39" t="s">
        <v>90</v>
      </c>
      <c r="D5" s="39" t="s">
        <v>86</v>
      </c>
      <c r="E5" s="39" t="s">
        <v>87</v>
      </c>
    </row>
    <row r="6" ht="27" customHeight="1" spans="1:7">
      <c r="A6" s="39" t="s">
        <v>89</v>
      </c>
      <c r="B6" s="39" t="s">
        <v>89</v>
      </c>
      <c r="C6" s="39">
        <v>1</v>
      </c>
      <c r="D6" s="39">
        <v>2</v>
      </c>
      <c r="E6" s="39">
        <v>3</v>
      </c>
    </row>
    <row r="7" s="42" customFormat="1" ht="27" customHeight="1" spans="1:7">
      <c r="A7" s="74"/>
      <c r="B7" s="74" t="s">
        <v>90</v>
      </c>
      <c r="C7" s="75">
        <f>D7+E7</f>
        <v>600.672873</v>
      </c>
      <c r="D7" s="75">
        <f>D11+D19+D27+D32</f>
        <v>577.718193</v>
      </c>
      <c r="E7" s="75">
        <f>E19</f>
        <v>22.95468</v>
      </c>
      <c r="F7" s="38"/>
      <c r="G7" s="38"/>
    </row>
    <row r="8" ht="27" customHeight="1" spans="1:7">
      <c r="A8" s="74" t="s">
        <v>164</v>
      </c>
      <c r="B8" s="74" t="s">
        <v>91</v>
      </c>
      <c r="C8" s="75">
        <f t="shared" ref="C8:C34" si="0">D8+E8</f>
        <v>0</v>
      </c>
      <c r="D8" s="75"/>
      <c r="E8" s="94"/>
    </row>
    <row r="9" ht="27" customHeight="1" spans="1:7">
      <c r="A9" s="74" t="s">
        <v>165</v>
      </c>
      <c r="B9" s="74" t="s">
        <v>166</v>
      </c>
      <c r="C9" s="75">
        <f t="shared" si="0"/>
        <v>0</v>
      </c>
      <c r="D9" s="75"/>
      <c r="E9" s="94"/>
    </row>
    <row r="10" ht="27" customHeight="1" spans="1:7">
      <c r="A10" s="78" t="s">
        <v>167</v>
      </c>
      <c r="B10" s="78" t="s">
        <v>168</v>
      </c>
      <c r="C10" s="75">
        <f t="shared" si="0"/>
        <v>0</v>
      </c>
      <c r="D10" s="75"/>
      <c r="E10" s="95"/>
    </row>
    <row r="11" ht="27" customHeight="1" spans="1:7">
      <c r="A11" s="74" t="s">
        <v>169</v>
      </c>
      <c r="B11" s="74" t="s">
        <v>98</v>
      </c>
      <c r="C11" s="75">
        <f t="shared" si="0"/>
        <v>90.692337</v>
      </c>
      <c r="D11" s="75">
        <f>D130+D14++D12+D17</f>
        <v>90.692337</v>
      </c>
      <c r="E11" s="95"/>
    </row>
    <row r="12" customFormat="1" ht="27" customHeight="1" spans="1:7">
      <c r="A12" s="96" t="s">
        <v>170</v>
      </c>
      <c r="B12" s="97" t="s">
        <v>99</v>
      </c>
      <c r="C12" s="75">
        <f t="shared" si="0"/>
        <v>3.959313</v>
      </c>
      <c r="D12" s="75">
        <f>D13</f>
        <v>3.959313</v>
      </c>
      <c r="E12" s="95"/>
      <c r="F12" s="37"/>
      <c r="G12" s="37"/>
    </row>
    <row r="13" customFormat="1" ht="27" customHeight="1" spans="1:7">
      <c r="A13" s="98" t="s">
        <v>171</v>
      </c>
      <c r="B13" s="99" t="s">
        <v>172</v>
      </c>
      <c r="C13" s="75">
        <f t="shared" si="0"/>
        <v>3.959313</v>
      </c>
      <c r="D13" s="75">
        <v>3.959313</v>
      </c>
      <c r="E13" s="95"/>
      <c r="F13" s="37"/>
      <c r="G13" s="37"/>
    </row>
    <row r="14" ht="27" customHeight="1" spans="1:7">
      <c r="A14" s="100" t="s">
        <v>173</v>
      </c>
      <c r="B14" s="101" t="s">
        <v>101</v>
      </c>
      <c r="C14" s="75">
        <f t="shared" si="0"/>
        <v>86.385024</v>
      </c>
      <c r="D14" s="75">
        <f>D15+D16</f>
        <v>86.385024</v>
      </c>
      <c r="E14" s="95"/>
    </row>
    <row r="15" ht="27" customHeight="1" spans="1:7">
      <c r="A15" s="102" t="s">
        <v>174</v>
      </c>
      <c r="B15" s="60" t="s">
        <v>102</v>
      </c>
      <c r="C15" s="75">
        <f t="shared" si="0"/>
        <v>57.590016</v>
      </c>
      <c r="D15" s="75">
        <v>57.590016</v>
      </c>
      <c r="E15" s="95"/>
    </row>
    <row r="16" customFormat="1" ht="27" customHeight="1" spans="1:7">
      <c r="A16" s="102" t="s">
        <v>175</v>
      </c>
      <c r="B16" s="60" t="s">
        <v>103</v>
      </c>
      <c r="C16" s="75">
        <f t="shared" si="0"/>
        <v>28.795008</v>
      </c>
      <c r="D16" s="75">
        <v>28.795008</v>
      </c>
      <c r="E16" s="95"/>
      <c r="F16" s="37"/>
      <c r="G16" s="37"/>
    </row>
    <row r="17" customFormat="1" ht="27" customHeight="1" spans="1:7">
      <c r="A17" s="100" t="s">
        <v>176</v>
      </c>
      <c r="B17" s="57" t="s">
        <v>177</v>
      </c>
      <c r="C17" s="75">
        <f t="shared" si="0"/>
        <v>0.348</v>
      </c>
      <c r="D17" s="75">
        <v>0.348</v>
      </c>
      <c r="E17" s="95"/>
      <c r="F17" s="37"/>
      <c r="G17" s="37"/>
    </row>
    <row r="18" customFormat="1" ht="27" customHeight="1" spans="1:7">
      <c r="A18" s="102" t="s">
        <v>178</v>
      </c>
      <c r="B18" s="60" t="s">
        <v>179</v>
      </c>
      <c r="C18" s="75">
        <f t="shared" si="0"/>
        <v>0.348</v>
      </c>
      <c r="D18" s="75">
        <v>0.348</v>
      </c>
      <c r="E18" s="95"/>
      <c r="F18" s="37"/>
      <c r="G18" s="37"/>
    </row>
    <row r="19" ht="27" customHeight="1" spans="1:7">
      <c r="A19" s="103" t="s">
        <v>180</v>
      </c>
      <c r="B19" s="104" t="s">
        <v>108</v>
      </c>
      <c r="C19" s="75">
        <f t="shared" si="0"/>
        <v>437.58708</v>
      </c>
      <c r="D19" s="75">
        <f>D20</f>
        <v>414.6324</v>
      </c>
      <c r="E19" s="75">
        <f>E21</f>
        <v>22.95468</v>
      </c>
    </row>
    <row r="20" ht="27" customHeight="1" spans="1:7">
      <c r="A20" s="78" t="s">
        <v>181</v>
      </c>
      <c r="B20" s="78" t="s">
        <v>182</v>
      </c>
      <c r="C20" s="105">
        <f t="shared" si="0"/>
        <v>414.6324</v>
      </c>
      <c r="D20" s="105">
        <v>414.6324</v>
      </c>
      <c r="E20" s="105"/>
    </row>
    <row r="21" ht="27" customHeight="1" spans="1:7">
      <c r="A21" s="78" t="s">
        <v>183</v>
      </c>
      <c r="B21" s="78" t="s">
        <v>184</v>
      </c>
      <c r="C21" s="105">
        <f t="shared" si="0"/>
        <v>22.95468</v>
      </c>
      <c r="D21" s="105">
        <v>0</v>
      </c>
      <c r="E21" s="106">
        <v>22.95468</v>
      </c>
    </row>
    <row r="22" ht="27" customHeight="1" spans="1:7">
      <c r="A22" s="78" t="s">
        <v>185</v>
      </c>
      <c r="B22" s="78" t="s">
        <v>186</v>
      </c>
      <c r="C22" s="75">
        <f t="shared" si="0"/>
        <v>0</v>
      </c>
      <c r="D22" s="95"/>
      <c r="E22" s="95"/>
    </row>
    <row r="23" ht="27" customHeight="1" spans="1:7">
      <c r="A23" s="78" t="s">
        <v>187</v>
      </c>
      <c r="B23" s="78" t="s">
        <v>188</v>
      </c>
      <c r="C23" s="75">
        <f t="shared" si="0"/>
        <v>0</v>
      </c>
      <c r="D23" s="95"/>
      <c r="E23" s="95"/>
    </row>
    <row r="24" customFormat="1" ht="27" customHeight="1" spans="1:7">
      <c r="A24" s="78" t="s">
        <v>189</v>
      </c>
      <c r="B24" s="78" t="s">
        <v>190</v>
      </c>
      <c r="C24" s="75">
        <f t="shared" si="0"/>
        <v>0</v>
      </c>
      <c r="D24" s="95"/>
      <c r="E24" s="107"/>
      <c r="F24" s="37"/>
      <c r="G24" s="37"/>
    </row>
    <row r="25" ht="27" customHeight="1" spans="1:7">
      <c r="A25" s="103" t="s">
        <v>191</v>
      </c>
      <c r="B25" s="108" t="s">
        <v>192</v>
      </c>
      <c r="C25" s="75">
        <f t="shared" si="0"/>
        <v>0</v>
      </c>
      <c r="D25" s="95"/>
      <c r="E25" s="95"/>
    </row>
    <row r="26" ht="27" customHeight="1" spans="1:7">
      <c r="A26" s="103" t="s">
        <v>193</v>
      </c>
      <c r="B26" s="108" t="s">
        <v>194</v>
      </c>
      <c r="C26" s="75">
        <f t="shared" si="0"/>
        <v>0</v>
      </c>
      <c r="D26" s="95"/>
      <c r="E26" s="95"/>
    </row>
    <row r="27" ht="27" customHeight="1" spans="1:7">
      <c r="A27" s="103" t="s">
        <v>195</v>
      </c>
      <c r="B27" s="57" t="s">
        <v>109</v>
      </c>
      <c r="C27" s="75">
        <f t="shared" si="0"/>
        <v>29.200944</v>
      </c>
      <c r="D27" s="75">
        <f>D28</f>
        <v>29.200944</v>
      </c>
      <c r="E27" s="95"/>
    </row>
    <row r="28" ht="27" customHeight="1" spans="1:7">
      <c r="A28" s="103" t="s">
        <v>196</v>
      </c>
      <c r="B28" s="60" t="s">
        <v>110</v>
      </c>
      <c r="C28" s="75">
        <f t="shared" si="0"/>
        <v>29.200944</v>
      </c>
      <c r="D28" s="75">
        <v>29.200944</v>
      </c>
      <c r="E28" s="95"/>
    </row>
    <row r="29" ht="27" customHeight="1" spans="1:7">
      <c r="A29" s="74" t="s">
        <v>197</v>
      </c>
      <c r="B29" s="74" t="s">
        <v>117</v>
      </c>
      <c r="C29" s="75">
        <f t="shared" si="0"/>
        <v>0</v>
      </c>
      <c r="D29" s="94"/>
      <c r="E29" s="94"/>
    </row>
    <row r="30" ht="27" customHeight="1" spans="1:7">
      <c r="A30" s="74" t="s">
        <v>198</v>
      </c>
      <c r="B30" s="74" t="s">
        <v>199</v>
      </c>
      <c r="C30" s="75">
        <f t="shared" si="0"/>
        <v>0</v>
      </c>
      <c r="D30" s="94"/>
      <c r="E30" s="94"/>
    </row>
    <row r="31" ht="27" customHeight="1" spans="1:7">
      <c r="A31" s="78" t="s">
        <v>200</v>
      </c>
      <c r="B31" s="78" t="s">
        <v>201</v>
      </c>
      <c r="C31" s="75">
        <f t="shared" si="0"/>
        <v>0</v>
      </c>
      <c r="D31" s="95"/>
      <c r="E31" s="95"/>
    </row>
    <row r="32" ht="27" customHeight="1" spans="1:7">
      <c r="A32" s="74" t="s">
        <v>202</v>
      </c>
      <c r="B32" s="74" t="s">
        <v>121</v>
      </c>
      <c r="C32" s="75">
        <f t="shared" si="0"/>
        <v>43.192512</v>
      </c>
      <c r="D32" s="75">
        <v>43.192512</v>
      </c>
      <c r="E32" s="94"/>
    </row>
    <row r="33" ht="27" customHeight="1" spans="1:5">
      <c r="A33" s="74" t="s">
        <v>203</v>
      </c>
      <c r="B33" s="74" t="s">
        <v>121</v>
      </c>
      <c r="C33" s="75">
        <f t="shared" si="0"/>
        <v>43.192512</v>
      </c>
      <c r="D33" s="75">
        <v>43.192512</v>
      </c>
      <c r="E33" s="94"/>
    </row>
    <row r="34" ht="27" customHeight="1" spans="1:5">
      <c r="A34" s="78" t="s">
        <v>204</v>
      </c>
      <c r="B34" s="78" t="s">
        <v>122</v>
      </c>
      <c r="C34" s="75">
        <f t="shared" si="0"/>
        <v>43.192512</v>
      </c>
      <c r="D34" s="75">
        <v>43.192512</v>
      </c>
      <c r="E34" s="95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showZeros="0" tabSelected="1" topLeftCell="A19" workbookViewId="0">
      <selection activeCell="D35" sqref="D35"/>
    </sheetView>
  </sheetViews>
  <sheetFormatPr defaultColWidth="9" defaultRowHeight="12.75" customHeight="1" outlineLevelCol="6"/>
  <cols>
    <col min="1" max="1" width="21.2857142857143" style="37" customWidth="1"/>
    <col min="2" max="2" width="34.7142857142857" style="37" customWidth="1"/>
    <col min="3" max="3" width="16.5714285714286" style="67" customWidth="1"/>
    <col min="4" max="4" width="17.8571428571429" style="68" customWidth="1"/>
    <col min="5" max="5" width="17.2857142857143" style="37" customWidth="1"/>
    <col min="6" max="7" width="6.85714285714286" style="37" customWidth="1"/>
  </cols>
  <sheetData>
    <row r="1" ht="24.75" customHeight="1" spans="1:7">
      <c r="A1" s="46" t="s">
        <v>0</v>
      </c>
      <c r="B1" s="55"/>
    </row>
    <row r="2" ht="20.25" customHeight="1" spans="1:7">
      <c r="A2" s="69" t="s">
        <v>205</v>
      </c>
      <c r="B2" s="69"/>
      <c r="C2" s="69"/>
      <c r="D2" s="70"/>
      <c r="E2" s="69"/>
    </row>
    <row r="3" ht="13.5" customHeight="1" spans="1:7">
      <c r="E3" s="25" t="s">
        <v>30</v>
      </c>
    </row>
    <row r="4" ht="23.25" customHeight="1" spans="1:7">
      <c r="A4" s="39" t="s">
        <v>206</v>
      </c>
      <c r="B4" s="39"/>
      <c r="C4" s="39" t="s">
        <v>207</v>
      </c>
      <c r="D4" s="71"/>
      <c r="E4" s="39"/>
    </row>
    <row r="5" ht="23.25" customHeight="1" spans="1:7">
      <c r="A5" s="72" t="s">
        <v>162</v>
      </c>
      <c r="B5" s="39" t="s">
        <v>163</v>
      </c>
      <c r="C5" s="39" t="s">
        <v>90</v>
      </c>
      <c r="D5" s="71" t="s">
        <v>208</v>
      </c>
      <c r="E5" s="39" t="s">
        <v>209</v>
      </c>
    </row>
    <row r="6" ht="23.25" customHeight="1" spans="1:7">
      <c r="A6" s="72" t="s">
        <v>89</v>
      </c>
      <c r="B6" s="39" t="s">
        <v>89</v>
      </c>
      <c r="C6" s="73">
        <v>1</v>
      </c>
      <c r="D6" s="73">
        <v>2</v>
      </c>
      <c r="E6" s="73">
        <v>3</v>
      </c>
    </row>
    <row r="7" s="42" customFormat="1" ht="23.25" customHeight="1" spans="1:7">
      <c r="A7" s="74"/>
      <c r="B7" s="57" t="s">
        <v>90</v>
      </c>
      <c r="C7" s="75">
        <f>D7+E7</f>
        <v>600.672873</v>
      </c>
      <c r="D7" s="76">
        <f>D8++D30+D33+D16</f>
        <v>600.672873</v>
      </c>
      <c r="E7" s="77">
        <f>E16</f>
        <v>0</v>
      </c>
      <c r="F7" s="38"/>
      <c r="G7" s="38"/>
    </row>
    <row r="8" ht="23.25" customHeight="1" spans="1:7">
      <c r="A8" s="74" t="s">
        <v>210</v>
      </c>
      <c r="B8" s="57" t="s">
        <v>211</v>
      </c>
      <c r="C8" s="75">
        <f t="shared" ref="C8:C15" si="0">D8+E8</f>
        <v>577.370193</v>
      </c>
      <c r="D8" s="76">
        <f>D9+D10+D11+D12+D13+D15</f>
        <v>577.370193</v>
      </c>
      <c r="E8" s="77"/>
    </row>
    <row r="9" ht="23.25" customHeight="1" spans="1:7">
      <c r="A9" s="78" t="s">
        <v>212</v>
      </c>
      <c r="B9" s="60" t="s">
        <v>213</v>
      </c>
      <c r="C9" s="75">
        <f t="shared" si="0"/>
        <v>414.6324</v>
      </c>
      <c r="D9" s="76">
        <v>414.6324</v>
      </c>
      <c r="E9" s="41"/>
    </row>
    <row r="10" ht="23.25" customHeight="1" spans="1:7">
      <c r="A10" s="78" t="s">
        <v>214</v>
      </c>
      <c r="B10" s="60" t="s">
        <v>215</v>
      </c>
      <c r="C10" s="75">
        <f t="shared" si="0"/>
        <v>57.590016</v>
      </c>
      <c r="D10" s="76">
        <v>57.590016</v>
      </c>
      <c r="E10" s="41"/>
    </row>
    <row r="11" customFormat="1" ht="23.25" customHeight="1" spans="1:7">
      <c r="A11" s="78" t="s">
        <v>216</v>
      </c>
      <c r="B11" s="60" t="s">
        <v>217</v>
      </c>
      <c r="C11" s="75">
        <f t="shared" si="0"/>
        <v>28.795008</v>
      </c>
      <c r="D11" s="76">
        <v>28.795008</v>
      </c>
      <c r="E11" s="41"/>
      <c r="F11" s="37"/>
      <c r="G11" s="37"/>
    </row>
    <row r="12" customFormat="1" ht="23.25" customHeight="1" spans="1:7">
      <c r="A12" s="78" t="s">
        <v>218</v>
      </c>
      <c r="B12" s="60" t="s">
        <v>219</v>
      </c>
      <c r="C12" s="75">
        <v>21.521736</v>
      </c>
      <c r="D12" s="76">
        <v>29.200944</v>
      </c>
      <c r="E12" s="41"/>
      <c r="F12" s="37"/>
      <c r="G12" s="37"/>
    </row>
    <row r="13" customFormat="1" ht="23.25" customHeight="1" spans="1:7">
      <c r="A13" s="78" t="s">
        <v>220</v>
      </c>
      <c r="B13" s="60" t="s">
        <v>221</v>
      </c>
      <c r="C13" s="75">
        <v>2.8196784</v>
      </c>
      <c r="D13" s="76">
        <v>3.959313</v>
      </c>
      <c r="E13" s="41"/>
      <c r="F13" s="37"/>
      <c r="G13" s="37"/>
    </row>
    <row r="14" ht="23.25" customHeight="1" spans="1:7">
      <c r="A14" s="78" t="s">
        <v>222</v>
      </c>
      <c r="B14" s="60" t="s">
        <v>223</v>
      </c>
      <c r="C14" s="75">
        <f t="shared" si="0"/>
        <v>0</v>
      </c>
      <c r="D14" s="79"/>
      <c r="E14" s="41"/>
    </row>
    <row r="15" ht="23.25" customHeight="1" spans="1:7">
      <c r="A15" s="78" t="s">
        <v>224</v>
      </c>
      <c r="B15" s="60" t="s">
        <v>225</v>
      </c>
      <c r="C15" s="75">
        <f t="shared" si="0"/>
        <v>43.192512</v>
      </c>
      <c r="D15" s="76">
        <v>43.192512</v>
      </c>
      <c r="E15" s="41"/>
    </row>
    <row r="16" ht="23.25" customHeight="1" spans="1:7">
      <c r="A16" s="74" t="s">
        <v>226</v>
      </c>
      <c r="B16" s="57" t="s">
        <v>227</v>
      </c>
      <c r="C16" s="75">
        <v>2.5418</v>
      </c>
      <c r="D16" s="76">
        <v>2.5418</v>
      </c>
      <c r="E16" s="77">
        <f>E18</f>
        <v>0</v>
      </c>
    </row>
    <row r="17" ht="23.25" customHeight="1" spans="1:7">
      <c r="A17" s="78" t="s">
        <v>228</v>
      </c>
      <c r="B17" s="60" t="s">
        <v>229</v>
      </c>
      <c r="C17" s="80">
        <f t="shared" ref="C12:C31" si="1">D17+E17</f>
        <v>0</v>
      </c>
      <c r="D17" s="79"/>
      <c r="E17" s="41"/>
    </row>
    <row r="18" customFormat="1" ht="23.25" customHeight="1" spans="1:7">
      <c r="A18" s="78" t="s">
        <v>230</v>
      </c>
      <c r="B18" s="60" t="s">
        <v>231</v>
      </c>
      <c r="C18" s="80"/>
      <c r="D18" s="79"/>
      <c r="E18" s="41"/>
      <c r="F18" s="37"/>
      <c r="G18" s="37"/>
    </row>
    <row r="19" ht="23.25" customHeight="1" spans="1:7">
      <c r="A19" s="78" t="s">
        <v>232</v>
      </c>
      <c r="B19" s="60" t="s">
        <v>233</v>
      </c>
      <c r="C19" s="80">
        <f t="shared" si="1"/>
        <v>0</v>
      </c>
      <c r="D19" s="79"/>
      <c r="E19" s="41"/>
    </row>
    <row r="20" ht="23.25" customHeight="1" spans="1:7">
      <c r="A20" s="78" t="s">
        <v>234</v>
      </c>
      <c r="B20" s="60" t="s">
        <v>235</v>
      </c>
      <c r="C20" s="80">
        <f t="shared" si="1"/>
        <v>0</v>
      </c>
      <c r="D20" s="79"/>
      <c r="E20" s="41"/>
    </row>
    <row r="21" ht="23.25" customHeight="1" spans="1:7">
      <c r="A21" s="78" t="s">
        <v>236</v>
      </c>
      <c r="B21" s="60" t="s">
        <v>237</v>
      </c>
      <c r="C21" s="80">
        <f t="shared" si="1"/>
        <v>0</v>
      </c>
      <c r="D21" s="79"/>
      <c r="E21" s="41"/>
    </row>
    <row r="22" ht="23.25" customHeight="1" spans="1:7">
      <c r="A22" s="78" t="s">
        <v>238</v>
      </c>
      <c r="B22" s="60" t="s">
        <v>239</v>
      </c>
      <c r="C22" s="80">
        <f t="shared" si="1"/>
        <v>0</v>
      </c>
      <c r="D22" s="79"/>
      <c r="E22" s="41"/>
    </row>
    <row r="23" ht="23.25" customHeight="1" spans="1:7">
      <c r="A23" s="78" t="s">
        <v>240</v>
      </c>
      <c r="B23" s="60" t="s">
        <v>241</v>
      </c>
      <c r="C23" s="80">
        <f t="shared" si="1"/>
        <v>0</v>
      </c>
      <c r="D23" s="79"/>
      <c r="E23" s="41"/>
    </row>
    <row r="24" ht="23.25" customHeight="1" spans="1:7">
      <c r="A24" s="78" t="s">
        <v>242</v>
      </c>
      <c r="B24" s="60" t="s">
        <v>243</v>
      </c>
      <c r="C24" s="75">
        <f t="shared" si="1"/>
        <v>0</v>
      </c>
      <c r="D24" s="76"/>
      <c r="E24" s="81"/>
    </row>
    <row r="25" customFormat="1" ht="23.25" customHeight="1" spans="1:7">
      <c r="A25" s="78" t="s">
        <v>244</v>
      </c>
      <c r="B25" s="60" t="s">
        <v>245</v>
      </c>
      <c r="C25" s="76">
        <v>2.5418</v>
      </c>
      <c r="D25" s="76">
        <v>2.5418</v>
      </c>
      <c r="E25" s="81"/>
      <c r="F25" s="37"/>
      <c r="G25" s="37"/>
    </row>
    <row r="26" customFormat="1" ht="23.25" customHeight="1" spans="1:7">
      <c r="A26" s="78" t="s">
        <v>246</v>
      </c>
      <c r="B26" s="60" t="s">
        <v>247</v>
      </c>
      <c r="C26" s="79">
        <f>D26+E26</f>
        <v>0</v>
      </c>
      <c r="D26" s="79"/>
      <c r="E26" s="41"/>
      <c r="F26" s="37"/>
      <c r="G26" s="37"/>
    </row>
    <row r="27" customFormat="1" ht="23.25" customHeight="1" spans="1:7">
      <c r="A27" s="78" t="s">
        <v>246</v>
      </c>
      <c r="B27" s="60" t="s">
        <v>248</v>
      </c>
      <c r="C27" s="79">
        <f>D27+E27</f>
        <v>0</v>
      </c>
      <c r="D27" s="79"/>
      <c r="E27" s="41"/>
      <c r="F27" s="37"/>
      <c r="G27" s="37"/>
    </row>
    <row r="28" customFormat="1" ht="23.25" customHeight="1" spans="1:7">
      <c r="A28" s="78" t="s">
        <v>249</v>
      </c>
      <c r="B28" s="60" t="s">
        <v>250</v>
      </c>
      <c r="C28" s="79">
        <f>D28+E28</f>
        <v>0</v>
      </c>
      <c r="D28" s="79"/>
      <c r="E28" s="41"/>
      <c r="F28" s="37"/>
      <c r="G28" s="37"/>
    </row>
    <row r="29" customFormat="1" ht="23.25" customHeight="1" spans="1:7">
      <c r="A29" s="78" t="s">
        <v>251</v>
      </c>
      <c r="B29" s="60" t="s">
        <v>252</v>
      </c>
      <c r="C29" s="79">
        <f>D29+E29</f>
        <v>0</v>
      </c>
      <c r="D29" s="79"/>
      <c r="E29" s="41"/>
      <c r="F29" s="37"/>
      <c r="G29" s="37"/>
    </row>
    <row r="30" ht="23.25" customHeight="1" spans="1:7">
      <c r="A30" s="74" t="s">
        <v>253</v>
      </c>
      <c r="B30" s="57" t="s">
        <v>254</v>
      </c>
      <c r="C30" s="76">
        <v>0.348</v>
      </c>
      <c r="D30" s="76">
        <v>0.348</v>
      </c>
      <c r="E30" s="77"/>
    </row>
    <row r="31" ht="23.25" customHeight="1" spans="1:7">
      <c r="A31" s="78" t="s">
        <v>255</v>
      </c>
      <c r="B31" s="82" t="s">
        <v>256</v>
      </c>
      <c r="C31" s="79"/>
      <c r="D31" s="79"/>
      <c r="E31" s="77"/>
    </row>
    <row r="32" ht="23.25" customHeight="1" spans="1:7">
      <c r="A32" s="78" t="s">
        <v>257</v>
      </c>
      <c r="B32" s="60" t="s">
        <v>258</v>
      </c>
      <c r="C32" s="76">
        <v>0.348</v>
      </c>
      <c r="D32" s="76">
        <v>0.348</v>
      </c>
      <c r="E32" s="41"/>
    </row>
    <row r="33" ht="23" customHeight="1" spans="1:7">
      <c r="A33" s="83">
        <v>310</v>
      </c>
      <c r="B33" s="84" t="s">
        <v>259</v>
      </c>
      <c r="C33" s="85">
        <v>20.41288</v>
      </c>
      <c r="D33" s="85">
        <v>20.41288</v>
      </c>
      <c r="E33" s="86"/>
    </row>
    <row r="34" ht="24" customHeight="1" spans="1:7">
      <c r="A34" s="87">
        <v>31003</v>
      </c>
      <c r="B34" s="88" t="s">
        <v>260</v>
      </c>
      <c r="C34" s="89">
        <v>20.41288</v>
      </c>
      <c r="D34" s="89">
        <v>20.41288</v>
      </c>
      <c r="E34" s="90"/>
    </row>
    <row r="35" customHeight="1" spans="1:7">
      <c r="C35" s="68"/>
    </row>
    <row r="36" customHeight="1" spans="1:7">
      <c r="A36"/>
      <c r="B36"/>
      <c r="C36" s="91"/>
      <c r="D36" s="92"/>
      <c r="E36"/>
      <c r="F36"/>
      <c r="G36"/>
    </row>
    <row r="37" customHeight="1" spans="1:7">
      <c r="A37"/>
      <c r="B37"/>
      <c r="C37" s="91"/>
      <c r="D37" s="92"/>
      <c r="E37"/>
      <c r="F37"/>
      <c r="G37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  <vt:lpstr>单位整体支出绩效目标表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2018-01-17T04:55:00Z</dcterms:created>
  <cp:lastPrinted>2020-06-15T12:44:00Z</cp:lastPrinted>
  <dcterms:modified xsi:type="dcterms:W3CDTF">2026-03-17T10:58:32Z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A4554E696B9D43B1979E178D0AB9F9A3_13</vt:lpwstr>
  </property>
  <property fmtid="{D5CDD505-2E9C-101B-9397-08002B2CF9AE}" pid="5" name="CalculationRule">
    <vt:i4>0</vt:i4>
  </property>
</Properties>
</file>