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19" activeTab="18"/>
  </bookViews>
  <sheets>
    <sheet name="目录" sheetId="26" r:id="rId1"/>
    <sheet name="封面" sheetId="16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  <sheet name="单位整体支出绩效目标表" sheetId="15" r:id="rId15"/>
    <sheet name="2025年省级有关卫生健康项目转移支付补助资金（县级公立医院取" sheetId="23" r:id="rId16"/>
    <sheet name="2025年重大公共卫生服务补助资金" sheetId="24" r:id="rId17"/>
    <sheet name="2024年中央财政医疗服务与保障能力提升（医疗卫生机构能力）" sheetId="27" r:id="rId18"/>
    <sheet name="2025年重大公共卫生服务中央补助资金" sheetId="28" r:id="rId19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表六、一般公共预算支出情况表!$A$1:$E$35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1">封面!$A$1:$G$31</definedName>
    <definedName name="_xlnm.Print_Area" localSheetId="14">单位整体支出绩效目标表!$A$1:$F$1</definedName>
    <definedName name="_xlnm.Print_Area" localSheetId="15">'2025年省级有关卫生健康项目转移支付补助资金（县级公立医院取'!$A$1:$E$1</definedName>
    <definedName name="_xlnm.Print_Area" localSheetId="16">'2025年重大公共卫生服务补助资金'!$A$1:$E$1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<sst xmlns="http://schemas.openxmlformats.org/spreadsheetml/2006/main" count="776" uniqueCount="459">
  <si>
    <t>目录</t>
  </si>
  <si>
    <t>备注</t>
  </si>
  <si>
    <t>封面</t>
  </si>
  <si>
    <t>表一，部门收支总体情况表</t>
  </si>
  <si>
    <t>财务预算口径</t>
  </si>
  <si>
    <t>表二、部门收入总体情况表</t>
  </si>
  <si>
    <t>表三、部门支出总体情况表</t>
  </si>
  <si>
    <t>功能分类全口径</t>
  </si>
  <si>
    <t>表四、财政拨款收支总体情况表</t>
  </si>
  <si>
    <t>财政拨款按单位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</si>
  <si>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</si>
  <si>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</si>
  <si>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</si>
  <si>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</si>
  <si>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</si>
  <si>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r>
      <rPr>
        <u/>
        <sz val="12"/>
        <color indexed="12"/>
        <rFont val="宋体"/>
        <charset val="134"/>
      </rPr>
      <t>表八、一般公共预算</t>
    </r>
    <r>
      <rPr>
        <u/>
        <sz val="12"/>
        <color indexed="12"/>
        <rFont val="Arial"/>
        <charset val="134"/>
      </rPr>
      <t>“</t>
    </r>
    <r>
      <rPr>
        <u/>
        <sz val="12"/>
        <color indexed="12"/>
        <rFont val="宋体"/>
        <charset val="134"/>
      </rPr>
      <t>三公</t>
    </r>
    <r>
      <rPr>
        <u/>
        <sz val="12"/>
        <color indexed="12"/>
        <rFont val="Arial"/>
        <charset val="134"/>
      </rPr>
      <t>”</t>
    </r>
    <r>
      <rPr>
        <u/>
        <sz val="12"/>
        <color indexed="12"/>
        <rFont val="宋体"/>
        <charset val="134"/>
      </rPr>
      <t>经费、会议费、培训费支出情况表</t>
    </r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</si>
  <si>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</si>
  <si>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</si>
  <si>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</si>
  <si>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</si>
  <si>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单位整体支出绩效目标表</t>
  </si>
  <si>
    <t>项目支出绩效目标申报表（重大公共卫生）</t>
  </si>
  <si>
    <t>项目支出绩效目标申报表（医疗服务能力提升）</t>
  </si>
  <si>
    <t>返回目录</t>
  </si>
  <si>
    <t>单位代码：126228224391010199</t>
  </si>
  <si>
    <t>单位名称环县妇幼保健院</t>
  </si>
  <si>
    <t>部门预算公开表</t>
  </si>
  <si>
    <t xml:space="preserve">                                           编制日期：2026年 02月10日</t>
  </si>
  <si>
    <t xml:space="preserve">            部门领导： 万欣               财务负责人：李彦润           制表人：李晓婷</t>
  </si>
  <si>
    <t xml:space="preserve">      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</si>
  <si>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</si>
  <si>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</si>
  <si>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</si>
  <si>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</si>
  <si>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</si>
  <si>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</si>
  <si>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</si>
  <si>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</si>
  <si>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</si>
  <si>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</si>
  <si>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</si>
  <si>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</si>
  <si>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</si>
  <si>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</si>
  <si>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</si>
  <si>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</si>
  <si>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</si>
  <si>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</si>
  <si>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</si>
  <si>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</si>
  <si>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</si>
  <si>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</si>
  <si>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</si>
  <si>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</si>
  <si>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</si>
  <si>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</si>
  <si>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</si>
  <si>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</si>
  <si>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</si>
  <si>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</si>
  <si>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</si>
  <si>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</si>
  <si>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</si>
  <si>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</si>
  <si>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</si>
  <si>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</si>
  <si>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</si>
  <si>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</si>
  <si>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</si>
  <si>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</si>
  <si>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</si>
  <si>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</si>
  <si>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</si>
  <si>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</si>
  <si>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</si>
  <si>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</si>
  <si>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</si>
  <si>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</si>
  <si>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</si>
  <si>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</si>
  <si>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</si>
  <si>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</si>
  <si>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</si>
  <si>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</si>
  <si>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</si>
  <si>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</si>
  <si>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</si>
  <si>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</si>
  <si>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</si>
  <si>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</si>
  <si>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</si>
  <si>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</si>
  <si>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</si>
  <si>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</si>
  <si>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</si>
  <si>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</si>
  <si>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</si>
  <si>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</si>
  <si>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</si>
  <si>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</si>
  <si>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</si>
  <si>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</si>
  <si>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</si>
  <si>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</si>
  <si>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</si>
  <si>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</si>
  <si>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</si>
  <si>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</si>
  <si>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</si>
  <si>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</si>
  <si>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</si>
  <si>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</si>
  <si>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</si>
  <si>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妇幼保健机构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</si>
  <si>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</si>
  <si>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</si>
  <si>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</si>
  <si>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</si>
  <si>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</si>
  <si>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</si>
  <si>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</si>
  <si>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</si>
  <si>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</si>
  <si>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</si>
  <si>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</si>
  <si>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</si>
  <si>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</si>
  <si>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</si>
  <si>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</si>
  <si>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</si>
  <si>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</si>
  <si>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</si>
  <si>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</si>
  <si>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</si>
  <si>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</si>
  <si>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</si>
  <si>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</si>
  <si>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</si>
  <si>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</si>
  <si>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</si>
  <si>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</si>
  <si>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</si>
  <si>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</si>
  <si>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</si>
  <si>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</si>
  <si>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</si>
  <si>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</si>
  <si>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</si>
  <si>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</si>
  <si>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</si>
  <si>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</si>
  <si>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</si>
  <si>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</si>
  <si>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</si>
  <si>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</si>
  <si>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</si>
  <si>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</si>
  <si>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</si>
  <si>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</si>
  <si>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</si>
  <si>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</si>
  <si>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环县妇幼保健院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</si>
  <si>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</si>
  <si>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</si>
  <si>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</si>
  <si>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</si>
  <si>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</si>
  <si>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</si>
  <si>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</si>
  <si>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</si>
  <si>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</si>
  <si>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</si>
  <si>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</si>
  <si>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</si>
  <si>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</si>
  <si>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</si>
  <si>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</si>
  <si>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</si>
  <si>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</si>
  <si>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</si>
  <si>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</si>
  <si>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</si>
  <si>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</si>
  <si>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</si>
  <si>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</si>
  <si>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</si>
  <si>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t xml:space="preserve">    2100403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</si>
  <si>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</si>
  <si>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</si>
  <si>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</si>
  <si>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</si>
  <si>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</si>
  <si>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</si>
  <si>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</si>
  <si>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</si>
  <si>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</si>
  <si>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</si>
  <si>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</si>
  <si>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</si>
  <si>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</si>
  <si>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</si>
  <si>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</si>
  <si>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</si>
  <si>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</si>
  <si>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</si>
  <si>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</si>
  <si>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</si>
  <si>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</si>
  <si>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</si>
  <si>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</si>
  <si>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</si>
  <si>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</si>
  <si>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</si>
  <si>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</si>
  <si>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</si>
  <si>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</si>
  <si>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</si>
  <si>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</si>
  <si>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</si>
  <si>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</si>
  <si>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</si>
  <si>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</si>
  <si>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</si>
  <si>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</si>
  <si>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</si>
  <si>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</si>
  <si>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</si>
  <si>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</si>
  <si>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</si>
  <si>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</si>
  <si>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</si>
  <si>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</si>
  <si>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</si>
  <si>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</si>
  <si>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</si>
  <si>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</si>
  <si>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</si>
  <si>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</si>
  <si>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</si>
  <si>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</si>
  <si>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</si>
  <si>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</si>
  <si>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</si>
  <si>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</si>
  <si>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</si>
  <si>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</si>
  <si>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</si>
  <si>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</si>
  <si>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</si>
  <si>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</si>
  <si>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</si>
  <si>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</si>
  <si>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</si>
  <si>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>其他交通费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</si>
  <si>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</si>
  <si>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</si>
  <si>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</si>
  <si>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</si>
  <si>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</si>
  <si>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</si>
  <si>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资本性支出</t>
  </si>
  <si>
    <t xml:space="preserve">  31003</t>
  </si>
  <si>
    <t>专用设备购置费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</si>
  <si>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</si>
  <si>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</si>
  <si>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</si>
  <si>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</si>
  <si>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</si>
  <si>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</si>
  <si>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</si>
  <si>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</si>
  <si>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</si>
  <si>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</si>
  <si>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</si>
  <si>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</si>
  <si>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</si>
  <si>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</si>
  <si>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</si>
  <si>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</si>
  <si>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</si>
  <si>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</si>
  <si>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</si>
  <si>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</si>
  <si>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</si>
  <si>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</si>
  <si>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</si>
  <si>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</si>
  <si>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</si>
  <si>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</si>
  <si>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</si>
  <si>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</si>
  <si>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</si>
  <si>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</si>
  <si>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</si>
  <si>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</si>
  <si>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</si>
  <si>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>2026年本部门无部门管理转移支付支出</t>
  </si>
  <si>
    <t>国有资本经营预算支出情况表</t>
  </si>
  <si>
    <t>总计</t>
  </si>
  <si>
    <t>……</t>
  </si>
  <si>
    <t>注2026年本部门无国有资本经营预算支出</t>
  </si>
  <si>
    <t>部门整体支出绩效目标表</t>
  </si>
  <si>
    <r>
      <rPr>
        <sz val="14"/>
        <color rgb="FF000000"/>
        <rFont val="仿宋_GB2312"/>
        <charset val="134"/>
      </rPr>
      <t>（</t>
    </r>
    <r>
      <rPr>
        <sz val="14"/>
        <color rgb="FF000000"/>
        <rFont val="Times New Roman"/>
        <charset val="134"/>
      </rPr>
      <t xml:space="preserve">  2026 </t>
    </r>
    <r>
      <rPr>
        <sz val="14"/>
        <color rgb="FF000000"/>
        <rFont val="仿宋_GB2312"/>
        <charset val="134"/>
      </rPr>
      <t>年度）</t>
    </r>
  </si>
  <si>
    <t>单位（部门）名称</t>
  </si>
  <si>
    <t>年度绩效目标</t>
  </si>
  <si>
    <r>
      <rPr>
        <sz val="14"/>
        <color rgb="FF000000"/>
        <rFont val="宋体"/>
        <charset val="134"/>
      </rPr>
      <t>一、提高农村妇女宫颈癌、乳腺癌早诊早治疗，降低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宋体"/>
        <charset val="134"/>
      </rPr>
      <t>两癌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宋体"/>
        <charset val="134"/>
      </rPr>
      <t>死亡率，提高妇女健康水平；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二、有效降低出生缺陷发生风险，提高出生人口素质，做好孕前优生健康检查。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三、全面规范落实预防艾梅乙母婴传播综合干预服务，减少相关疾病母婴传播，不断提升妇女儿童健康水平和生活质量。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四、做好免费婚前医学检查。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五、建成县级婴幼儿养护照护指导中心；围绕三孩生育及科学育儿开展宣传和培训，确保育龄群众生育政策及配套支持措施知晓度达到</t>
    </r>
    <r>
      <rPr>
        <sz val="14"/>
        <color rgb="FF000000"/>
        <rFont val="Times New Roman"/>
        <charset val="134"/>
      </rPr>
      <t>70%</t>
    </r>
    <r>
      <rPr>
        <sz val="14"/>
        <color rgb="FF000000"/>
        <rFont val="宋体"/>
        <charset val="134"/>
      </rPr>
      <t>以上。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六、为脱贫地区</t>
    </r>
    <r>
      <rPr>
        <sz val="14"/>
        <color rgb="FF000000"/>
        <rFont val="Times New Roman"/>
        <charset val="134"/>
      </rPr>
      <t>6-24</t>
    </r>
    <r>
      <rPr>
        <sz val="14"/>
        <color rgb="FF000000"/>
        <rFont val="宋体"/>
        <charset val="134"/>
      </rPr>
      <t>月龄婴幼儿补充辅食营养补充品，普及婴幼儿科学喂养知识与技能，降低项目地区婴幼儿贫血率和生长迟缓率，改善儿童营养健康和健康状况。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七、医疗服务与保障能力不断提升。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八、抓好继续教育，重视人才队伍建设。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九、加强党风廉政建设和职工思想道德建设。</t>
    </r>
  </si>
  <si>
    <t>预算情况（万元）</t>
  </si>
  <si>
    <t>按支出类型分</t>
  </si>
  <si>
    <t>预算金额（万元）</t>
  </si>
  <si>
    <t>按来源类型分</t>
  </si>
  <si>
    <t>上级财政补助</t>
  </si>
  <si>
    <t>本级财政安排</t>
  </si>
  <si>
    <t>其他资金</t>
  </si>
  <si>
    <t>本级</t>
  </si>
  <si>
    <t>收入预算合计</t>
  </si>
  <si>
    <t>对下转移支付</t>
  </si>
  <si>
    <t>支出预算合计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</si>
  <si>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</si>
  <si>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</si>
  <si>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</si>
  <si>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</si>
  <si>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</si>
  <si>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</si>
  <si>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</si>
  <si>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基本支出预算执行率</t>
  </si>
  <si>
    <t>项目支出预算执行率</t>
  </si>
  <si>
    <t>≥95%</t>
  </si>
  <si>
    <t>预算调整合规率</t>
  </si>
  <si>
    <t>财会管理</t>
  </si>
  <si>
    <t>会计核算准确率</t>
  </si>
  <si>
    <t>内控制度执行率</t>
  </si>
  <si>
    <t>采购管理</t>
  </si>
  <si>
    <t>政府采购执行率</t>
  </si>
  <si>
    <t>采购程序合规率</t>
  </si>
  <si>
    <t>资产管理</t>
  </si>
  <si>
    <t>资产账实相符率</t>
  </si>
  <si>
    <t>资产处置合规率</t>
  </si>
  <si>
    <t>人员管理</t>
  </si>
  <si>
    <t>人员经费合规率</t>
  </si>
  <si>
    <t>绩效管理</t>
  </si>
  <si>
    <t>绩效自评覆盖率</t>
  </si>
  <si>
    <t>重点履职指标</t>
  </si>
  <si>
    <t>数量指标</t>
  </si>
  <si>
    <t>门诊服务人次数</t>
  </si>
  <si>
    <r>
      <rPr>
        <sz val="14"/>
        <color rgb="FF000000"/>
        <rFont val="Times New Roman"/>
        <charset val="134"/>
      </rPr>
      <t>&gt;3</t>
    </r>
    <r>
      <rPr>
        <sz val="14"/>
        <color rgb="FF000000"/>
        <rFont val="宋体"/>
        <charset val="134"/>
      </rPr>
      <t>万人次</t>
    </r>
  </si>
  <si>
    <t>住院服务人次数</t>
  </si>
  <si>
    <r>
      <rPr>
        <sz val="14"/>
        <color rgb="FF000000"/>
        <rFont val="Times New Roman"/>
        <charset val="134"/>
      </rPr>
      <t>&gt;200</t>
    </r>
    <r>
      <rPr>
        <sz val="14"/>
        <color rgb="FF000000"/>
        <rFont val="宋体"/>
        <charset val="134"/>
      </rPr>
      <t>人次</t>
    </r>
  </si>
  <si>
    <t>质量指标</t>
  </si>
  <si>
    <t>项目按期完成率</t>
  </si>
  <si>
    <t>医疗质量安全核心制度执行率</t>
  </si>
  <si>
    <t>时效指标</t>
  </si>
  <si>
    <t>常规服务按时办结率</t>
  </si>
  <si>
    <t>成本指标</t>
  </si>
  <si>
    <t>公卫经费支出合规率</t>
  </si>
  <si>
    <t>部门综合指标</t>
  </si>
  <si>
    <t>经济效益</t>
  </si>
  <si>
    <t>医疗收入增长率</t>
  </si>
  <si>
    <t>≥5%</t>
  </si>
  <si>
    <t>收支结余率</t>
  </si>
  <si>
    <t>≥3%</t>
  </si>
  <si>
    <t>社会效益</t>
  </si>
  <si>
    <t>辖区内妇女儿童生活质量</t>
  </si>
  <si>
    <t>不断提升</t>
  </si>
  <si>
    <t>生态效益</t>
  </si>
  <si>
    <t>医疗废物处置合规率</t>
  </si>
  <si>
    <t>服务对象满意度</t>
  </si>
  <si>
    <t>群众满意度</t>
  </si>
  <si>
    <r>
      <rPr>
        <sz val="14"/>
        <color rgb="FF000000"/>
        <rFont val="宋体"/>
        <charset val="134"/>
      </rPr>
      <t>达到</t>
    </r>
    <r>
      <rPr>
        <sz val="14"/>
        <color rgb="FF000000"/>
        <rFont val="Times New Roman"/>
        <charset val="134"/>
      </rPr>
      <t>95%</t>
    </r>
    <r>
      <rPr>
        <sz val="14"/>
        <color rgb="FF000000"/>
        <rFont val="宋体"/>
        <charset val="134"/>
      </rPr>
      <t>以上</t>
    </r>
  </si>
  <si>
    <t>可持续发展能力指标</t>
  </si>
  <si>
    <t>组织建设</t>
  </si>
  <si>
    <t>党建工作考核优秀率</t>
  </si>
  <si>
    <t>≥80%</t>
  </si>
  <si>
    <t>宣传培训</t>
  </si>
  <si>
    <t>年度培训人次</t>
  </si>
  <si>
    <r>
      <rPr>
        <sz val="14"/>
        <color rgb="FF000000"/>
        <rFont val="Times New Roman"/>
        <charset val="134"/>
      </rPr>
      <t>&gt;30</t>
    </r>
    <r>
      <rPr>
        <sz val="14"/>
        <color rgb="FF000000"/>
        <rFont val="宋体"/>
        <charset val="134"/>
      </rPr>
      <t>人次</t>
    </r>
  </si>
  <si>
    <t>制度建设</t>
  </si>
  <si>
    <t>制度执行检查覆盖率</t>
  </si>
  <si>
    <t>改革创新</t>
  </si>
  <si>
    <t>医院建设项目完成率</t>
  </si>
  <si>
    <t>填报人：李晓婷</t>
  </si>
  <si>
    <t>联系电话：15213868265</t>
  </si>
  <si>
    <t>2026年部门项目预算绩效目标表（样表）</t>
  </si>
  <si>
    <t>填报单位（盖章）：</t>
  </si>
  <si>
    <t>填报时间：</t>
  </si>
  <si>
    <t>2026.1.19</t>
  </si>
  <si>
    <t>2026年部门项目预算绩效目标表</t>
  </si>
  <si>
    <t>（2026）年度</t>
  </si>
  <si>
    <t>项目名称</t>
  </si>
  <si>
    <r>
      <t>2025</t>
    </r>
    <r>
      <rPr>
        <sz val="12"/>
        <rFont val="宋体"/>
        <charset val="134"/>
      </rPr>
      <t>年省级有关卫生健康项目转移支付补助资金（县级公立医院取消药品加成）</t>
    </r>
  </si>
  <si>
    <t>主管部门</t>
  </si>
  <si>
    <t>实施单位</t>
  </si>
  <si>
    <t>项目属性</t>
  </si>
  <si>
    <t>延续项目</t>
  </si>
  <si>
    <t>项目期限</t>
  </si>
  <si>
    <t>2026.12.31</t>
  </si>
  <si>
    <r>
      <rPr>
        <sz val="12"/>
        <rFont val="仿宋_GB2312"/>
        <charset val="134"/>
      </rPr>
      <t>项目资金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（万元）</t>
    </r>
  </si>
  <si>
    <t>年度资金总额：</t>
  </si>
  <si>
    <t>其中：财政拨款</t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</si>
  <si>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上年结转</t>
    </r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</si>
  <si>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其他资金</t>
    </r>
  </si>
  <si>
    <t>总体目标</t>
  </si>
  <si>
    <t>年度目标：提升县级公立医院医疗服务能力，推动医疗体制改革，促进医疗卫生事业发展。降低民众买药负担，提高医疗服务可及性。</t>
  </si>
  <si>
    <r>
      <rPr>
        <sz val="12"/>
        <rFont val="仿宋_GB2312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</si>
  <si>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t>经济成本指标</t>
  </si>
  <si>
    <t>成本控制数</t>
  </si>
  <si>
    <t>2.65万元</t>
  </si>
  <si>
    <t>预算控制率</t>
  </si>
  <si>
    <t>基本药物价格</t>
  </si>
  <si>
    <t>降低</t>
  </si>
  <si>
    <t>产出指标</t>
  </si>
  <si>
    <t>补偿标准</t>
  </si>
  <si>
    <t>3元/人</t>
  </si>
  <si>
    <t>医疗服务能力提升</t>
  </si>
  <si>
    <t>持续提升</t>
  </si>
  <si>
    <t>药品价格公示</t>
  </si>
  <si>
    <t>全部公示</t>
  </si>
  <si>
    <t>补偿资金支付及时性</t>
  </si>
  <si>
    <t>及时</t>
  </si>
  <si>
    <t>效益指标</t>
  </si>
  <si>
    <t>经济效益指标</t>
  </si>
  <si>
    <t>人民群众看病贵问题</t>
  </si>
  <si>
    <t>缓解</t>
  </si>
  <si>
    <t>社会效益指标</t>
  </si>
  <si>
    <t>生态效益指标</t>
  </si>
  <si>
    <t>可持续影响指标</t>
  </si>
  <si>
    <t>长效管理机制</t>
  </si>
  <si>
    <t>健全</t>
  </si>
  <si>
    <t>满意度指标</t>
  </si>
  <si>
    <t>达到95%以上</t>
  </si>
  <si>
    <t>财政部门审核意见</t>
  </si>
  <si>
    <t>业务股室审核意见</t>
  </si>
  <si>
    <t>签章</t>
  </si>
  <si>
    <t>绩效评价中心审核意见</t>
  </si>
  <si>
    <r>
      <t>2025</t>
    </r>
    <r>
      <rPr>
        <sz val="12"/>
        <rFont val="宋体"/>
        <charset val="134"/>
      </rPr>
      <t>年重大公共卫生服务补助资金</t>
    </r>
  </si>
  <si>
    <t>年度目标：全面规范落实预防母婴传播综合干预服务，减少相关疾病母婴传播，不断提升妇女儿童健康水平和生活质量。</t>
  </si>
  <si>
    <t>2.41万元</t>
  </si>
  <si>
    <t>孕产妇艾滋病、梅毒、乙肝检测率</t>
  </si>
  <si>
    <t>孕期检测率</t>
  </si>
  <si>
    <t>&gt;90%</t>
  </si>
  <si>
    <t>梅毒感染孕产妇梅毒治疗率、所生儿童预防性治疗率</t>
  </si>
  <si>
    <t>&gt;95%</t>
  </si>
  <si>
    <t>孕早期检测率</t>
  </si>
  <si>
    <t>&gt;70%</t>
  </si>
  <si>
    <t>艾滋病感染孕产妇抗艾滋病病毒用药率、所生儿童抗艾滋病病毒用药率</t>
  </si>
  <si>
    <t>提供相应的综合干预措施服务</t>
  </si>
  <si>
    <t>降低艾滋病、梅毒、乙肝母婴传播率</t>
  </si>
  <si>
    <t>孕产妇艾滋病、梅毒、乙肝检测结果反馈及时性</t>
  </si>
  <si>
    <r>
      <t>2024</t>
    </r>
    <r>
      <rPr>
        <sz val="12"/>
        <rFont val="宋体"/>
        <charset val="134"/>
      </rPr>
      <t>年中央财政医疗服务与保障能力提升（医疗卫生机构能力建设）补助资金</t>
    </r>
  </si>
  <si>
    <t>年度目标：推动优质医疗资源下沉，补齐医疗机构服务和管理短板，提高综合服务能力，加强特色科室建设，改善设施设备条件。</t>
  </si>
  <si>
    <t>项目预算金额</t>
  </si>
  <si>
    <t>25.03万元</t>
  </si>
  <si>
    <t>资金到位率</t>
  </si>
  <si>
    <t>县域内就诊率</t>
  </si>
  <si>
    <t>较上年提升</t>
  </si>
  <si>
    <t>医疗机构服务水平</t>
  </si>
  <si>
    <t>资金支出进度</t>
  </si>
  <si>
    <t>医疗机构年度医疗收入</t>
  </si>
  <si>
    <r>
      <t>2025</t>
    </r>
    <r>
      <rPr>
        <sz val="12"/>
        <rFont val="宋体"/>
        <charset val="134"/>
      </rPr>
      <t>年重大公共卫生服务中央补助资金</t>
    </r>
  </si>
  <si>
    <t>2.05万元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</si>
</sst>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71"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0"/>
      <color indexed="12"/>
      <name val="Arial"/>
      <charset val="134"/>
    </font>
    <font>
      <sz val="11"/>
      <color rgb="FF000000"/>
      <name val="仿宋_GB2312"/>
      <charset val="134"/>
    </font>
    <font>
      <sz val="24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0"/>
      <color rgb="FF000000"/>
      <name val="SimSun"/>
      <charset val="134"/>
    </font>
    <font>
      <sz val="12"/>
      <color theme="1"/>
      <name val="Times New Roman"/>
      <charset val="0"/>
    </font>
    <font>
      <sz val="26"/>
      <color rgb="FF000000"/>
      <name val="方正小标宋简体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1"/>
      <color theme="1"/>
      <name val="思源黑体"/>
      <charset val="134"/>
    </font>
    <font>
      <sz val="12"/>
      <color theme="1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center"/>
    </xf>
    <xf numFmtId="0" fontId="51" fillId="5" borderId="15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18" applyNumberFormat="0" applyAlignment="0" applyProtection="0">
      <alignment vertical="center"/>
    </xf>
    <xf numFmtId="0" fontId="60" fillId="7" borderId="19" applyNumberFormat="0" applyAlignment="0" applyProtection="0">
      <alignment vertical="center"/>
    </xf>
    <xf numFmtId="0" fontId="61" fillId="7" borderId="18" applyNumberFormat="0" applyAlignment="0" applyProtection="0">
      <alignment vertical="center"/>
    </xf>
    <xf numFmtId="0" fontId="62" fillId="8" borderId="20" applyNumberFormat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81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6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/>
    </xf>
    <xf numFmtId="9" fontId="21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" fillId="0" borderId="0" xfId="6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left" vertical="center"/>
    </xf>
    <xf numFmtId="0" fontId="31" fillId="0" borderId="0" xfId="0" applyFont="1" applyAlignment="1"/>
    <xf numFmtId="0" fontId="0" fillId="3" borderId="2" xfId="0" applyFill="1" applyBorder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6" applyAlignment="1" applyProtection="1"/>
    <xf numFmtId="0" fontId="33" fillId="0" borderId="0" xfId="0" applyFont="1" applyBorder="1" applyAlignment="1" applyProtection="1"/>
    <xf numFmtId="0" fontId="33" fillId="0" borderId="0" xfId="0" applyFont="1" applyFill="1" applyBorder="1" applyAlignment="1" applyProtection="1"/>
    <xf numFmtId="0" fontId="26" fillId="0" borderId="2" xfId="0" applyFont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vertical="center"/>
    </xf>
    <xf numFmtId="4" fontId="26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34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3" fillId="0" borderId="0" xfId="6" applyBorder="1" applyAlignment="1" applyProtection="1"/>
    <xf numFmtId="0" fontId="3" fillId="0" borderId="0" xfId="6" applyBorder="1" applyAlignment="1" applyProtection="1">
      <alignment vertical="center" wrapText="1"/>
    </xf>
    <xf numFmtId="0" fontId="35" fillId="0" borderId="6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35" fillId="0" borderId="7" xfId="0" applyFont="1" applyBorder="1" applyAlignment="1" applyProtection="1">
      <alignment horizontal="center" vertical="center"/>
    </xf>
    <xf numFmtId="0" fontId="36" fillId="0" borderId="8" xfId="0" applyNumberFormat="1" applyFont="1" applyFill="1" applyBorder="1" applyAlignment="1" applyProtection="1">
      <alignment horizontal="left" vertical="center"/>
    </xf>
    <xf numFmtId="176" fontId="36" fillId="0" borderId="2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vertical="center"/>
    </xf>
    <xf numFmtId="0" fontId="37" fillId="0" borderId="0" xfId="0" applyNumberFormat="1" applyFont="1" applyFill="1" applyBorder="1" applyAlignment="1"/>
    <xf numFmtId="0" fontId="36" fillId="0" borderId="0" xfId="0" applyFont="1" applyBorder="1" applyAlignment="1" applyProtection="1">
      <alignment vertical="center"/>
    </xf>
    <xf numFmtId="0" fontId="38" fillId="0" borderId="0" xfId="0" applyFont="1" applyBorder="1" applyAlignment="1" applyProtection="1"/>
    <xf numFmtId="177" fontId="39" fillId="0" borderId="2" xfId="0" applyNumberFormat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left" vertical="center"/>
    </xf>
    <xf numFmtId="178" fontId="39" fillId="0" borderId="2" xfId="0" applyNumberFormat="1" applyFont="1" applyFill="1" applyBorder="1" applyAlignment="1" applyProtection="1">
      <alignment horizontal="right" vertical="center"/>
    </xf>
    <xf numFmtId="177" fontId="26" fillId="0" borderId="2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left" vertical="center"/>
    </xf>
    <xf numFmtId="178" fontId="26" fillId="0" borderId="2" xfId="0" applyNumberFormat="1" applyFont="1" applyFill="1" applyBorder="1" applyAlignment="1" applyProtection="1">
      <alignment horizontal="right" vertical="center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vertical="center" wrapText="1"/>
    </xf>
    <xf numFmtId="49" fontId="39" fillId="0" borderId="2" xfId="0" applyNumberFormat="1" applyFont="1" applyFill="1" applyBorder="1" applyAlignment="1" applyProtection="1">
      <alignment vertical="center"/>
    </xf>
    <xf numFmtId="176" fontId="39" fillId="0" borderId="2" xfId="0" applyNumberFormat="1" applyFont="1" applyFill="1" applyBorder="1" applyAlignment="1" applyProtection="1">
      <alignment horizontal="right" vertical="center" wrapText="1"/>
    </xf>
    <xf numFmtId="176" fontId="26" fillId="0" borderId="2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Border="1" applyAlignment="1" applyProtection="1">
      <alignment horizontal="center"/>
    </xf>
    <xf numFmtId="49" fontId="25" fillId="0" borderId="0" xfId="0" applyNumberFormat="1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49" fontId="26" fillId="0" borderId="2" xfId="0" applyNumberFormat="1" applyFont="1" applyBorder="1" applyAlignment="1" applyProtection="1">
      <alignment horizontal="center" vertical="center"/>
    </xf>
    <xf numFmtId="49" fontId="39" fillId="0" borderId="2" xfId="0" applyNumberFormat="1" applyFont="1" applyFill="1" applyBorder="1" applyAlignment="1" applyProtection="1">
      <alignment horizontal="left" vertical="center"/>
    </xf>
    <xf numFmtId="176" fontId="39" fillId="0" borderId="2" xfId="0" applyNumberFormat="1" applyFont="1" applyFill="1" applyBorder="1" applyAlignment="1" applyProtection="1">
      <alignment horizontal="center" vertical="center"/>
    </xf>
    <xf numFmtId="4" fontId="39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left" vertical="center"/>
    </xf>
    <xf numFmtId="4" fontId="26" fillId="0" borderId="2" xfId="0" applyNumberFormat="1" applyFont="1" applyFill="1" applyBorder="1" applyAlignment="1" applyProtection="1">
      <alignment horizontal="center" vertical="center"/>
    </xf>
    <xf numFmtId="176" fontId="26" fillId="0" borderId="2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left" vertical="center"/>
    </xf>
    <xf numFmtId="0" fontId="26" fillId="0" borderId="9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49" fontId="39" fillId="0" borderId="2" xfId="166" applyNumberFormat="1" applyFont="1" applyFill="1" applyBorder="1" applyAlignment="1" applyProtection="1">
      <alignment horizontal="left" vertical="center"/>
    </xf>
    <xf numFmtId="49" fontId="39" fillId="0" borderId="2" xfId="57" applyNumberFormat="1" applyFont="1" applyFill="1" applyBorder="1" applyAlignment="1" applyProtection="1">
      <alignment horizontal="left" vertical="center"/>
    </xf>
    <xf numFmtId="49" fontId="26" fillId="0" borderId="2" xfId="166" applyNumberFormat="1" applyFont="1" applyFill="1" applyBorder="1" applyAlignment="1" applyProtection="1">
      <alignment horizontal="left" vertical="center"/>
    </xf>
    <xf numFmtId="49" fontId="26" fillId="0" borderId="2" xfId="57" applyNumberFormat="1" applyFont="1" applyFill="1" applyBorder="1" applyAlignment="1" applyProtection="1">
      <alignment horizontal="left" vertical="center"/>
    </xf>
    <xf numFmtId="49" fontId="39" fillId="0" borderId="2" xfId="167" applyNumberFormat="1" applyFont="1" applyFill="1" applyBorder="1" applyAlignment="1" applyProtection="1">
      <alignment horizontal="left" vertical="center"/>
    </xf>
    <xf numFmtId="49" fontId="39" fillId="0" borderId="2" xfId="165" applyNumberFormat="1" applyFont="1" applyFill="1" applyBorder="1" applyAlignment="1" applyProtection="1">
      <alignment horizontal="left" vertical="center"/>
    </xf>
    <xf numFmtId="49" fontId="26" fillId="0" borderId="2" xfId="167" applyNumberFormat="1" applyFont="1" applyFill="1" applyBorder="1" applyAlignment="1" applyProtection="1">
      <alignment horizontal="left" vertical="center"/>
    </xf>
    <xf numFmtId="49" fontId="29" fillId="0" borderId="2" xfId="0" applyNumberFormat="1" applyFont="1" applyFill="1" applyBorder="1" applyAlignment="1" applyProtection="1">
      <alignment horizontal="left" vertical="center"/>
    </xf>
    <xf numFmtId="49" fontId="39" fillId="0" borderId="10" xfId="0" applyNumberFormat="1" applyFont="1" applyFill="1" applyBorder="1" applyAlignment="1">
      <alignment horizontal="left" vertical="center"/>
    </xf>
    <xf numFmtId="179" fontId="39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6" applyNumberFormat="1" applyFill="1" applyBorder="1" applyAlignment="1" applyProtection="1">
      <alignment horizontal="center" vertical="center"/>
    </xf>
    <xf numFmtId="49" fontId="40" fillId="0" borderId="2" xfId="0" applyNumberFormat="1" applyFont="1" applyFill="1" applyBorder="1" applyAlignment="1" applyProtection="1">
      <alignment horizontal="left" vertical="center"/>
    </xf>
    <xf numFmtId="179" fontId="39" fillId="0" borderId="2" xfId="0" applyNumberFormat="1" applyFont="1" applyFill="1" applyBorder="1" applyAlignment="1" applyProtection="1">
      <alignment horizontal="right" vertical="center" wrapText="1"/>
    </xf>
    <xf numFmtId="176" fontId="39" fillId="0" borderId="2" xfId="0" applyNumberFormat="1" applyFont="1" applyFill="1" applyBorder="1" applyAlignment="1" applyProtection="1">
      <alignment horizontal="right" vertical="center"/>
    </xf>
    <xf numFmtId="4" fontId="39" fillId="0" borderId="2" xfId="0" applyNumberFormat="1" applyFont="1" applyFill="1" applyBorder="1" applyAlignment="1" applyProtection="1">
      <alignment horizontal="right" vertical="center"/>
    </xf>
    <xf numFmtId="0" fontId="41" fillId="0" borderId="11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right" vertical="center"/>
    </xf>
    <xf numFmtId="0" fontId="26" fillId="4" borderId="0" xfId="0" applyFont="1" applyFill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right" vertical="center"/>
    </xf>
    <xf numFmtId="0" fontId="26" fillId="0" borderId="2" xfId="0" applyFont="1" applyFill="1" applyBorder="1" applyAlignment="1" applyProtection="1">
      <alignment horizontal="left" vertical="center"/>
    </xf>
    <xf numFmtId="179" fontId="26" fillId="0" borderId="2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horizontal="right" vertical="center"/>
    </xf>
    <xf numFmtId="179" fontId="26" fillId="0" borderId="2" xfId="0" applyNumberFormat="1" applyFont="1" applyFill="1" applyBorder="1" applyAlignment="1" applyProtection="1">
      <alignment horizontal="right" wrapText="1"/>
    </xf>
    <xf numFmtId="0" fontId="26" fillId="0" borderId="2" xfId="0" applyFont="1" applyFill="1" applyBorder="1" applyAlignment="1" applyProtection="1">
      <alignment horizontal="right" vertical="center"/>
    </xf>
    <xf numFmtId="176" fontId="26" fillId="0" borderId="2" xfId="71" applyNumberFormat="1" applyFont="1" applyFill="1" applyBorder="1" applyAlignment="1" applyProtection="1">
      <alignment vertical="center" wrapText="1"/>
    </xf>
    <xf numFmtId="0" fontId="3" fillId="0" borderId="0" xfId="6" applyFill="1" applyBorder="1" applyAlignment="1" applyProtection="1">
      <alignment horizontal="right" vertical="center"/>
    </xf>
    <xf numFmtId="0" fontId="25" fillId="0" borderId="0" xfId="98" applyFont="1" applyBorder="1" applyAlignment="1" applyProtection="1">
      <alignment horizontal="center" vertical="center"/>
    </xf>
    <xf numFmtId="180" fontId="26" fillId="0" borderId="2" xfId="134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center" vertical="center"/>
    </xf>
    <xf numFmtId="176" fontId="26" fillId="0" borderId="2" xfId="0" applyNumberFormat="1" applyFont="1" applyFill="1" applyBorder="1" applyAlignment="1" applyProtection="1">
      <alignment horizontal="right" vertical="center"/>
    </xf>
    <xf numFmtId="176" fontId="0" fillId="0" borderId="2" xfId="6" applyNumberFormat="1" applyFont="1" applyFill="1" applyBorder="1" applyAlignment="1" applyProtection="1">
      <alignment horizontal="right" vertical="center"/>
    </xf>
    <xf numFmtId="49" fontId="39" fillId="0" borderId="2" xfId="0" applyNumberFormat="1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horizontal="left" vertic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/>
    <xf numFmtId="176" fontId="26" fillId="0" borderId="2" xfId="71" applyNumberFormat="1" applyFont="1" applyFill="1" applyBorder="1" applyAlignment="1" applyProtection="1">
      <alignment horizontal="right" vertical="center"/>
    </xf>
    <xf numFmtId="4" fontId="26" fillId="0" borderId="2" xfId="71" applyNumberFormat="1" applyFont="1" applyFill="1" applyBorder="1" applyAlignment="1" applyProtection="1">
      <alignment horizontal="right" vertical="center" wrapText="1"/>
    </xf>
    <xf numFmtId="0" fontId="33" fillId="0" borderId="2" xfId="0" applyFont="1" applyBorder="1" applyAlignment="1" applyProtection="1"/>
    <xf numFmtId="176" fontId="26" fillId="0" borderId="2" xfId="71" applyNumberFormat="1" applyFont="1" applyFill="1" applyBorder="1" applyAlignment="1" applyProtection="1">
      <alignment horizontal="right" vertical="center" wrapText="1"/>
    </xf>
    <xf numFmtId="0" fontId="0" fillId="0" borderId="0" xfId="71" applyFill="1" applyAlignment="1"/>
    <xf numFmtId="0" fontId="33" fillId="0" borderId="0" xfId="71" applyFont="1" applyBorder="1" applyAlignment="1" applyProtection="1"/>
    <xf numFmtId="0" fontId="33" fillId="0" borderId="0" xfId="71" applyFont="1" applyBorder="1" applyAlignment="1" applyProtection="1">
      <alignment horizontal="center"/>
    </xf>
    <xf numFmtId="0" fontId="0" fillId="0" borderId="0" xfId="71" applyAlignment="1"/>
    <xf numFmtId="0" fontId="3" fillId="0" borderId="0" xfId="6" applyNumberFormat="1" applyFill="1" applyBorder="1" applyAlignment="1" applyProtection="1">
      <alignment vertical="center" wrapText="1"/>
    </xf>
    <xf numFmtId="0" fontId="25" fillId="0" borderId="0" xfId="71" applyFont="1" applyBorder="1" applyAlignment="1" applyProtection="1">
      <alignment horizontal="center" vertical="center"/>
    </xf>
    <xf numFmtId="0" fontId="26" fillId="0" borderId="0" xfId="71" applyFont="1" applyBorder="1" applyAlignment="1" applyProtection="1">
      <alignment vertical="center"/>
    </xf>
    <xf numFmtId="0" fontId="26" fillId="0" borderId="0" xfId="71" applyFont="1" applyBorder="1" applyAlignment="1" applyProtection="1">
      <alignment horizontal="center"/>
    </xf>
    <xf numFmtId="0" fontId="26" fillId="0" borderId="0" xfId="71" applyFont="1" applyBorder="1" applyAlignment="1" applyProtection="1"/>
    <xf numFmtId="0" fontId="26" fillId="0" borderId="0" xfId="71" applyFont="1" applyBorder="1" applyAlignment="1" applyProtection="1">
      <alignment horizontal="right" vertical="center"/>
    </xf>
    <xf numFmtId="0" fontId="26" fillId="0" borderId="2" xfId="71" applyFont="1" applyBorder="1" applyAlignment="1" applyProtection="1">
      <alignment horizontal="center" vertical="center"/>
    </xf>
    <xf numFmtId="0" fontId="26" fillId="0" borderId="2" xfId="71" applyFont="1" applyFill="1" applyBorder="1" applyAlignment="1" applyProtection="1">
      <alignment vertical="center"/>
    </xf>
    <xf numFmtId="176" fontId="26" fillId="0" borderId="2" xfId="71" applyNumberFormat="1" applyFont="1" applyFill="1" applyBorder="1" applyAlignment="1" applyProtection="1">
      <alignment horizontal="center" vertical="center"/>
    </xf>
    <xf numFmtId="176" fontId="26" fillId="0" borderId="2" xfId="71" applyNumberFormat="1" applyFont="1" applyFill="1" applyBorder="1" applyAlignment="1" applyProtection="1">
      <alignment vertical="center"/>
    </xf>
    <xf numFmtId="176" fontId="26" fillId="0" borderId="2" xfId="71" applyNumberFormat="1" applyFont="1" applyFill="1" applyBorder="1" applyAlignment="1" applyProtection="1">
      <alignment horizontal="center" vertical="center" wrapText="1"/>
    </xf>
    <xf numFmtId="0" fontId="0" fillId="0" borderId="0" xfId="71" applyFill="1" applyAlignment="1">
      <alignment vertical="center"/>
    </xf>
    <xf numFmtId="0" fontId="43" fillId="0" borderId="0" xfId="6" applyNumberFormat="1" applyFont="1" applyFill="1" applyBorder="1" applyAlignment="1" applyProtection="1"/>
    <xf numFmtId="0" fontId="26" fillId="0" borderId="2" xfId="71" applyFont="1" applyFill="1" applyBorder="1" applyAlignment="1" applyProtection="1">
      <alignment horizontal="center" vertical="center"/>
    </xf>
    <xf numFmtId="4" fontId="26" fillId="0" borderId="2" xfId="71" applyNumberFormat="1" applyFont="1" applyFill="1" applyBorder="1" applyAlignment="1" applyProtection="1">
      <alignment horizontal="center" vertical="center" wrapText="1"/>
    </xf>
    <xf numFmtId="176" fontId="26" fillId="0" borderId="2" xfId="71" applyNumberFormat="1" applyFont="1" applyFill="1" applyBorder="1" applyAlignment="1" applyProtection="1"/>
    <xf numFmtId="0" fontId="44" fillId="0" borderId="0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vertical="center"/>
    </xf>
    <xf numFmtId="0" fontId="46" fillId="0" borderId="0" xfId="0" applyFont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47" fillId="0" borderId="0" xfId="0" applyFont="1" applyBorder="1" applyAlignment="1" applyProtection="1">
      <alignment horizontal="center" vertical="center"/>
    </xf>
    <xf numFmtId="0" fontId="48" fillId="0" borderId="0" xfId="0" applyFont="1" applyAlignment="1">
      <alignment horizontal="left" indent="10"/>
    </xf>
    <xf numFmtId="0" fontId="48" fillId="0" borderId="0" xfId="0" applyFont="1" applyAlignment="1"/>
    <xf numFmtId="0" fontId="11" fillId="0" borderId="9" xfId="0" applyFont="1" applyBorder="1" applyAlignment="1">
      <alignment horizontal="center"/>
    </xf>
    <xf numFmtId="0" fontId="11" fillId="0" borderId="12" xfId="0" applyFont="1" applyBorder="1" applyAlignment="1"/>
    <xf numFmtId="0" fontId="49" fillId="0" borderId="9" xfId="6" applyFont="1" applyBorder="1" applyAlignment="1" applyProtection="1">
      <alignment horizontal="left" indent="10"/>
    </xf>
    <xf numFmtId="0" fontId="48" fillId="0" borderId="12" xfId="0" applyFont="1" applyBorder="1" applyAlignment="1"/>
    <xf numFmtId="0" fontId="50" fillId="0" borderId="12" xfId="0" applyNumberFormat="1" applyFont="1" applyFill="1" applyBorder="1" applyAlignment="1">
      <alignment horizontal="left" vertical="center"/>
    </xf>
    <xf numFmtId="0" fontId="49" fillId="0" borderId="13" xfId="6" applyFont="1" applyBorder="1" applyAlignment="1" applyProtection="1">
      <alignment horizontal="left" indent="10"/>
    </xf>
    <xf numFmtId="0" fontId="48" fillId="0" borderId="14" xfId="0" applyFont="1" applyBorder="1" applyAlignment="1"/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 3" xfId="50"/>
    <cellStyle name="常规 2 11" xfId="51"/>
    <cellStyle name="常规 3 14" xfId="52"/>
    <cellStyle name="常规 3 4 3" xfId="53"/>
    <cellStyle name="常规 4 13" xfId="54"/>
    <cellStyle name="常规 3 6 3" xfId="55"/>
    <cellStyle name="常规 2 7 3" xfId="56"/>
    <cellStyle name="常规 6" xfId="57"/>
    <cellStyle name="常规 4 12" xfId="58"/>
    <cellStyle name="常规 4 4 3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3 3 4" xfId="70"/>
    <cellStyle name="常规 2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 3 5" xfId="97"/>
    <cellStyle name="常规 3" xfId="98"/>
    <cellStyle name="常规 4 4 4" xfId="99"/>
    <cellStyle name="常规 3 10" xfId="100"/>
    <cellStyle name="常规 4 4 5" xfId="101"/>
    <cellStyle name="常规 3 11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_分单位下达表预算表" xfId="131"/>
    <cellStyle name="常规 3 8" xfId="132"/>
    <cellStyle name="常规 3 9" xfId="133"/>
    <cellStyle name="常规 4" xfId="134"/>
    <cellStyle name="常规 4 10" xfId="135"/>
    <cellStyle name="常规 4 2" xfId="136"/>
    <cellStyle name="常规 4 4" xfId="137"/>
    <cellStyle name="常规 4 2 2" xfId="138"/>
    <cellStyle name="常规 4 5" xfId="139"/>
    <cellStyle name="常规 4 2 3" xfId="140"/>
    <cellStyle name="常规 4 6" xfId="141"/>
    <cellStyle name="常规 4 2 4" xfId="142"/>
    <cellStyle name="常规 4 7" xfId="143"/>
    <cellStyle name="常规 4 2 5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G12" sqref="G12"/>
    </sheetView>
  </sheetViews>
  <sheetFormatPr defaultColWidth="9.14285714285714" defaultRowHeight="15" outlineLevelCol="1"/>
  <cols>
    <col min="1" max="1" width="94.5714285714286" style="172" customWidth="1"/>
    <col min="2" max="2" width="67" style="173" customWidth="1"/>
  </cols>
  <sheetData>
    <row r="1" ht="25" customHeight="1"/>
    <row r="2" ht="25" customHeight="1"/>
    <row r="3" ht="25" customHeight="1" spans="1:2">
      <c r="A3" s="174" t="s">
        <v>0</v>
      </c>
      <c r="B3" s="175" t="s">
        <v>1</v>
      </c>
    </row>
    <row r="4" ht="25" customHeight="1" spans="1:2">
      <c r="A4" s="176" t="s">
        <v>2</v>
      </c>
      <c r="B4" s="177"/>
    </row>
    <row r="5" ht="25" customHeight="1" spans="1:2">
      <c r="A5" s="176" t="s">
        <v>3</v>
      </c>
      <c r="B5" s="178" t="s">
        <v>4</v>
      </c>
    </row>
    <row r="6" ht="25" customHeight="1" spans="1:2">
      <c r="A6" s="176" t="s">
        <v>5</v>
      </c>
      <c r="B6" s="177"/>
    </row>
    <row r="7" ht="25" customHeight="1" spans="1:2">
      <c r="A7" s="176" t="s">
        <v>6</v>
      </c>
      <c r="B7" s="178" t="s">
        <v>7</v>
      </c>
    </row>
    <row r="8" ht="25" customHeight="1" spans="1:2">
      <c r="A8" s="176" t="s">
        <v>8</v>
      </c>
      <c r="B8" s="178" t="s">
        <v>9</v>
      </c>
    </row>
    <row r="9" ht="25" customHeight="1" spans="1:2">
      <c r="A9" s="176" t="s">
        <v>10</v>
      </c>
      <c r="B9" s="178" t="s">
        <v>11</v>
      </c>
    </row>
    <row r="10" ht="25" customHeight="1" spans="1:2">
      <c r="A10" s="176" t="s">
        <v>12</v>
      </c>
      <c r="B10" s="178" t="s">
        <v>13</v>
      </c>
    </row>
    <row r="11" ht="25" customHeight="1" spans="1:2">
      <c r="A11" s="176" t="s">
        <v>14</v>
      </c>
      <c r="B11" s="178" t="s">
        <v>11</v>
      </c>
    </row>
    <row r="12" ht="25" customHeight="1" spans="1:2">
      <c r="A12" s="176" t="s">
        <v>15</v>
      </c>
      <c r="B12" s="177"/>
    </row>
    <row r="13" ht="25" customHeight="1" spans="1:2">
      <c r="A13" s="176" t="s">
        <v>16</v>
      </c>
      <c r="B13" s="177"/>
    </row>
    <row r="14" ht="25" customHeight="1" spans="1:2">
      <c r="A14" s="176" t="s">
        <v>17</v>
      </c>
      <c r="B14" s="177"/>
    </row>
    <row r="15" ht="25" customHeight="1" spans="1:2">
      <c r="A15" s="176" t="s">
        <v>18</v>
      </c>
      <c r="B15" s="177"/>
    </row>
    <row r="16" ht="25" customHeight="1" spans="1:2">
      <c r="A16" s="176" t="s">
        <v>19</v>
      </c>
      <c r="B16" s="177"/>
    </row>
    <row r="17" ht="25" customHeight="1" spans="1:2">
      <c r="A17" s="176" t="s">
        <v>20</v>
      </c>
      <c r="B17" s="177"/>
    </row>
    <row r="18" ht="25" customHeight="1" spans="1:2">
      <c r="A18" s="176" t="s">
        <v>21</v>
      </c>
      <c r="B18" s="177"/>
    </row>
    <row r="19" ht="25" customHeight="1" spans="1:2">
      <c r="A19" s="179" t="s">
        <v>22</v>
      </c>
      <c r="B19" s="180"/>
    </row>
    <row r="20" ht="25" customHeight="1"/>
    <row r="21" ht="25" customHeight="1"/>
  </sheetData>
  <hyperlinks>
    <hyperlink ref="A4" location="'封面'!A1" display="封面"/>
    <hyperlink ref="A5" location="'表一，部门收支总体情况表'!A1" display="表一，部门收支总体情况表"/>
    <hyperlink ref="A6" location="'表二、部门收入总体情况表'!A1" display="表二、部门收入总体情况表"/>
    <hyperlink ref="A7" location="'表三、部门支出总体情况表'!A1" display="表三、部门支出总体情况表"/>
    <hyperlink ref="A8" location="'表四、财政拨款收支总体情况表'!A1" display="表四、财政拨款收支总体情况表"/>
    <hyperlink ref="A9" location="'表五、财政拨款支出表'!A1" display="表五、财政拨款支出表"/>
    <hyperlink ref="A10" location="'表六、一般公共预算支出情况表'!A1" display="表六、一般公共预算支出情况表"/>
    <hyperlink ref="A11" location="'表七、一般公共预算基本支出情况表'!A1" display="表七、一般公共预算基本支出情况表"/>
    <hyperlink ref="A12" location="'表八、一般公共预算“三公”经费、会议费、培训费支出情况表'!A1" display="表八、一般公共预算“三公”经费、会议费、培训费支出情况表"/>
    <hyperlink ref="A13" location="'表九、一般公共预算机关运行经费'!A1" display="表九、一般公共预算机关运行经费"/>
    <hyperlink ref="A14" location="'表十、政府性基金预算支出情况表'!A1" display="表十、政府性基金预算支出情况表"/>
    <hyperlink ref="A15" location="'表十一、部门管理转移支付表'!A1" display="表十一、部门管理转移支付表"/>
    <hyperlink ref="A16" location="'十二、国有资本经营预算支出情况表'!A1" display="十二、国有资本经营预算支出情况表"/>
    <hyperlink ref="A17" location="'单位整体支出绩效目标表'!A1" display="单位整体支出绩效目标表"/>
    <hyperlink ref="A18" location="'项目支出绩效目标申报表（重大公共卫生）'!A1" display="项目支出绩效目标申报表（重大公共卫生）"/>
    <hyperlink ref="A19" location="'项目支出绩效目标申报表（医疗服务能力提升）'!A1" display="项目支出绩效目标申报表（医疗服务能力提升）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49.2857142857143" style="62" customWidth="1"/>
    <col min="2" max="8" width="10.5714285714286" style="62" customWidth="1"/>
    <col min="9" max="9" width="9.14285714285714" style="62" customWidth="1"/>
  </cols>
  <sheetData>
    <row r="1" ht="24.75" customHeight="1" spans="1:9">
      <c r="A1" s="71" t="s">
        <v>23</v>
      </c>
    </row>
    <row r="2" ht="24.75" customHeight="1" spans="1:9">
      <c r="A2" s="49" t="s">
        <v>263</v>
      </c>
      <c r="B2" s="49"/>
      <c r="C2" s="49"/>
      <c r="D2" s="49"/>
      <c r="E2" s="49"/>
      <c r="F2" s="49"/>
      <c r="G2" s="49"/>
      <c r="H2" s="49"/>
    </row>
    <row r="3" ht="24.75" customHeight="1" spans="1:9">
      <c r="H3" s="50" t="s">
        <v>31</v>
      </c>
    </row>
    <row r="4" ht="24.75" customHeight="1" spans="1:9">
      <c r="A4" s="64" t="s">
        <v>156</v>
      </c>
      <c r="B4" s="87" t="s">
        <v>264</v>
      </c>
      <c r="C4" s="87"/>
      <c r="D4" s="87"/>
      <c r="E4" s="87"/>
      <c r="F4" s="87"/>
      <c r="G4" s="87" t="s">
        <v>265</v>
      </c>
      <c r="H4" s="87" t="s">
        <v>266</v>
      </c>
    </row>
    <row r="5" ht="24.75" customHeight="1" spans="1:9">
      <c r="A5" s="64"/>
      <c r="B5" s="87" t="s">
        <v>91</v>
      </c>
      <c r="C5" s="87" t="s">
        <v>267</v>
      </c>
      <c r="D5" s="87" t="s">
        <v>268</v>
      </c>
      <c r="E5" s="87" t="s">
        <v>269</v>
      </c>
      <c r="F5" s="88"/>
      <c r="G5" s="87"/>
      <c r="H5" s="87"/>
    </row>
    <row r="6" ht="24.75" customHeight="1" spans="1:9">
      <c r="A6" s="64"/>
      <c r="B6" s="87"/>
      <c r="C6" s="87"/>
      <c r="D6" s="87"/>
      <c r="E6" s="87" t="s">
        <v>270</v>
      </c>
      <c r="F6" s="87" t="s">
        <v>271</v>
      </c>
      <c r="G6" s="87"/>
      <c r="H6" s="87"/>
    </row>
    <row r="7" s="67" customFormat="1" ht="24.75" customHeight="1" spans="1:9">
      <c r="A7" s="89" t="s">
        <v>91</v>
      </c>
      <c r="B7" s="90"/>
      <c r="C7" s="90"/>
      <c r="D7" s="90"/>
      <c r="E7" s="90"/>
      <c r="F7" s="90"/>
      <c r="G7" s="90"/>
      <c r="H7" s="90"/>
      <c r="I7" s="63"/>
    </row>
    <row r="8" ht="24.75" customHeight="1" spans="1:9">
      <c r="A8" s="89" t="s">
        <v>160</v>
      </c>
      <c r="B8" s="90"/>
      <c r="C8" s="90"/>
      <c r="D8" s="90"/>
      <c r="E8" s="90"/>
      <c r="F8" s="90"/>
      <c r="G8" s="90"/>
      <c r="H8" s="90"/>
    </row>
    <row r="9" ht="24.75" customHeight="1" spans="1:9">
      <c r="A9" s="65" t="s">
        <v>161</v>
      </c>
      <c r="B9" s="91"/>
      <c r="C9" s="91"/>
      <c r="D9" s="91"/>
      <c r="E9" s="91"/>
      <c r="F9" s="91"/>
      <c r="G9" s="91"/>
      <c r="H9" s="91"/>
    </row>
    <row r="10" ht="24.75" customHeight="1" spans="1:9">
      <c r="A10" s="65"/>
      <c r="B10" s="91"/>
      <c r="C10" s="91"/>
      <c r="D10" s="91"/>
      <c r="E10" s="91"/>
      <c r="F10" s="91"/>
      <c r="G10" s="91"/>
      <c r="H10" s="91"/>
    </row>
    <row r="11" ht="24.75" customHeight="1" spans="1:9">
      <c r="A11" s="65"/>
      <c r="B11" s="91"/>
      <c r="C11" s="91"/>
      <c r="D11" s="91"/>
      <c r="E11" s="91"/>
      <c r="F11" s="91"/>
      <c r="G11" s="91"/>
      <c r="H11" s="91"/>
    </row>
    <row r="12" ht="24.75" customHeight="1" spans="1:9">
      <c r="A12" s="65"/>
      <c r="B12" s="91"/>
      <c r="C12" s="91"/>
      <c r="D12" s="91"/>
      <c r="E12" s="91"/>
      <c r="F12" s="91"/>
      <c r="G12" s="91"/>
      <c r="H12" s="91"/>
    </row>
    <row r="13" ht="24.75" customHeight="1" spans="1:9">
      <c r="A13" s="65"/>
      <c r="B13" s="91"/>
      <c r="C13" s="91"/>
      <c r="D13" s="91"/>
      <c r="E13" s="91"/>
      <c r="F13" s="91"/>
      <c r="G13" s="91"/>
      <c r="H13" s="91"/>
    </row>
    <row r="14" customHeight="1" spans="1:9">
      <c r="A14" s="78" t="s">
        <v>272</v>
      </c>
    </row>
    <row r="24" customHeight="1" spans="5:5">
      <c r="E24" s="70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E21" sqref="E21"/>
    </sheetView>
  </sheetViews>
  <sheetFormatPr defaultColWidth="9" defaultRowHeight="12.75" customHeight="1" outlineLevelCol="6"/>
  <cols>
    <col min="1" max="1" width="8.71428571428571" style="62" customWidth="1"/>
    <col min="2" max="2" width="38.1428571428571" style="62" customWidth="1"/>
    <col min="3" max="5" width="17.8571428571429" style="62" customWidth="1"/>
    <col min="6" max="7" width="6.85714285714286" style="62" customWidth="1"/>
  </cols>
  <sheetData>
    <row r="1" ht="24.75" customHeight="1" spans="1:7">
      <c r="A1" s="71" t="s">
        <v>23</v>
      </c>
      <c r="B1" s="80"/>
    </row>
    <row r="2" ht="24.75" customHeight="1" spans="1:7">
      <c r="A2" s="49" t="s">
        <v>273</v>
      </c>
      <c r="B2" s="49"/>
      <c r="C2" s="49"/>
      <c r="D2" s="49"/>
      <c r="E2" s="49"/>
    </row>
    <row r="3" ht="24.75" customHeight="1" spans="1:7">
      <c r="E3" s="50" t="s">
        <v>31</v>
      </c>
    </row>
    <row r="4" ht="24.75" customHeight="1" spans="1:7">
      <c r="A4" s="64" t="s">
        <v>274</v>
      </c>
      <c r="B4" s="64" t="s">
        <v>34</v>
      </c>
      <c r="C4" s="64" t="s">
        <v>91</v>
      </c>
      <c r="D4" s="64" t="s">
        <v>87</v>
      </c>
      <c r="E4" s="64" t="s">
        <v>88</v>
      </c>
    </row>
    <row r="5" ht="24.75" customHeight="1" spans="1:7">
      <c r="A5" s="64" t="s">
        <v>90</v>
      </c>
      <c r="B5" s="64" t="s">
        <v>90</v>
      </c>
      <c r="C5" s="64">
        <v>1</v>
      </c>
      <c r="D5" s="64">
        <v>2</v>
      </c>
      <c r="E5" s="64">
        <v>3</v>
      </c>
    </row>
    <row r="6" s="67" customFormat="1" ht="25.5" customHeight="1" spans="1:7">
      <c r="A6" s="81">
        <f>ROW()-6</f>
        <v>0</v>
      </c>
      <c r="B6" s="82" t="s">
        <v>91</v>
      </c>
      <c r="C6" s="83"/>
      <c r="D6" s="83"/>
      <c r="E6" s="83"/>
      <c r="F6" s="63"/>
      <c r="G6" s="63"/>
    </row>
    <row r="7" ht="25.5" customHeight="1" spans="1:7">
      <c r="A7" s="84">
        <f>ROW()-6</f>
        <v>1</v>
      </c>
      <c r="B7" s="85" t="s">
        <v>275</v>
      </c>
      <c r="C7" s="66"/>
      <c r="D7" s="66"/>
      <c r="E7" s="86"/>
    </row>
    <row r="8" ht="25.5" customHeight="1" spans="1:7">
      <c r="A8" s="84">
        <f t="shared" ref="A8:A19" si="0">ROW()-6</f>
        <v>2</v>
      </c>
      <c r="B8" s="85" t="s">
        <v>276</v>
      </c>
      <c r="C8" s="66"/>
      <c r="D8" s="66"/>
      <c r="E8" s="86"/>
    </row>
    <row r="9" ht="25.5" customHeight="1" spans="1:7">
      <c r="A9" s="84">
        <f t="shared" si="0"/>
        <v>3</v>
      </c>
      <c r="B9" s="85" t="s">
        <v>277</v>
      </c>
      <c r="C9" s="66"/>
      <c r="D9" s="66"/>
      <c r="E9" s="86"/>
    </row>
    <row r="10" ht="25.5" customHeight="1" spans="1:7">
      <c r="A10" s="84">
        <f t="shared" si="0"/>
        <v>4</v>
      </c>
      <c r="B10" s="85" t="s">
        <v>278</v>
      </c>
      <c r="C10" s="66"/>
      <c r="D10" s="66"/>
      <c r="E10" s="86"/>
    </row>
    <row r="11" ht="25.5" customHeight="1" spans="1:7">
      <c r="A11" s="84">
        <f t="shared" si="0"/>
        <v>5</v>
      </c>
      <c r="B11" s="85" t="s">
        <v>279</v>
      </c>
      <c r="C11" s="66"/>
      <c r="D11" s="66"/>
      <c r="E11" s="86"/>
    </row>
    <row r="12" ht="25.5" customHeight="1" spans="1:7">
      <c r="A12" s="84">
        <f t="shared" si="0"/>
        <v>6</v>
      </c>
      <c r="B12" s="85" t="s">
        <v>280</v>
      </c>
      <c r="C12" s="66"/>
      <c r="D12" s="66"/>
      <c r="E12" s="86"/>
    </row>
    <row r="13" ht="25.5" customHeight="1" spans="1:7">
      <c r="A13" s="84">
        <f t="shared" si="0"/>
        <v>7</v>
      </c>
      <c r="B13" s="85" t="s">
        <v>281</v>
      </c>
      <c r="C13" s="66"/>
      <c r="D13" s="66"/>
      <c r="E13" s="86"/>
    </row>
    <row r="14" ht="25.5" customHeight="1" spans="1:7">
      <c r="A14" s="84">
        <f t="shared" si="0"/>
        <v>8</v>
      </c>
      <c r="B14" s="85" t="s">
        <v>282</v>
      </c>
      <c r="C14" s="66"/>
      <c r="D14" s="66"/>
      <c r="E14" s="86"/>
    </row>
    <row r="15" ht="25.5" customHeight="1" spans="1:7">
      <c r="A15" s="84">
        <f t="shared" si="0"/>
        <v>9</v>
      </c>
      <c r="B15" s="85" t="s">
        <v>283</v>
      </c>
      <c r="C15" s="66"/>
      <c r="D15" s="66"/>
      <c r="E15" s="86"/>
    </row>
    <row r="16" ht="25.5" customHeight="1" spans="1:7">
      <c r="A16" s="84">
        <f t="shared" si="0"/>
        <v>10</v>
      </c>
      <c r="B16" s="85" t="s">
        <v>266</v>
      </c>
      <c r="C16" s="66"/>
      <c r="D16" s="66"/>
      <c r="E16" s="86"/>
    </row>
    <row r="17" customFormat="1" ht="25.5" customHeight="1" spans="1:7">
      <c r="A17" s="84">
        <v>11</v>
      </c>
      <c r="B17" s="85" t="s">
        <v>284</v>
      </c>
      <c r="C17" s="66"/>
      <c r="D17" s="66"/>
      <c r="E17" s="86"/>
      <c r="F17" s="62"/>
      <c r="G17" s="62"/>
    </row>
    <row r="18" ht="25.5" customHeight="1" spans="1:7">
      <c r="A18" s="84">
        <f t="shared" si="0"/>
        <v>12</v>
      </c>
      <c r="B18" s="85" t="s">
        <v>285</v>
      </c>
      <c r="C18" s="66"/>
      <c r="D18" s="66"/>
      <c r="E18" s="86"/>
    </row>
    <row r="19" ht="25.5" customHeight="1" spans="1:7">
      <c r="A19" s="84">
        <f t="shared" si="0"/>
        <v>13</v>
      </c>
      <c r="B19" s="85" t="s">
        <v>286</v>
      </c>
      <c r="C19" s="66"/>
      <c r="D19" s="66"/>
      <c r="E19" s="86"/>
    </row>
    <row r="20" customHeight="1" spans="1:7">
      <c r="A20" s="78" t="s">
        <v>287</v>
      </c>
    </row>
    <row r="24" customHeight="1" spans="1:7">
      <c r="E24" s="70"/>
    </row>
  </sheetData>
  <sheetProtection formatCells="0" formatColumns="0" formatRows="0"/>
  <mergeCells count="1">
    <mergeCell ref="A2:E2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A8" sqref="A8"/>
    </sheetView>
  </sheetViews>
  <sheetFormatPr defaultColWidth="9" defaultRowHeight="12.75" customHeight="1"/>
  <cols>
    <col min="1" max="2" width="39.5714285714286" style="62" customWidth="1"/>
    <col min="3" max="3" width="11.4285714285714" style="62" customWidth="1"/>
    <col min="4" max="15" width="9.14285714285714" style="62" customWidth="1"/>
  </cols>
  <sheetData>
    <row r="1" ht="15" customHeight="1" spans="1:15">
      <c r="A1" s="71" t="s">
        <v>23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49" t="s">
        <v>288</v>
      </c>
      <c r="B2" s="49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50" t="s">
        <v>31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72" t="s">
        <v>289</v>
      </c>
      <c r="B4" s="73" t="s">
        <v>35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74"/>
      <c r="B5" s="73"/>
      <c r="C5"/>
      <c r="D5"/>
      <c r="E5"/>
      <c r="F5"/>
      <c r="G5"/>
      <c r="H5"/>
      <c r="I5"/>
      <c r="J5"/>
      <c r="K5"/>
      <c r="L5"/>
      <c r="M5"/>
      <c r="N5"/>
      <c r="O5"/>
    </row>
    <row r="6" s="67" customFormat="1" ht="37.9" customHeight="1" spans="1:15">
      <c r="A6" s="75"/>
      <c r="B6" s="76"/>
      <c r="C6" s="63"/>
      <c r="N6" s="77"/>
    </row>
    <row r="7" ht="15" customHeight="1" spans="1:15">
      <c r="A7" s="78" t="s">
        <v>290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79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70"/>
    </row>
  </sheetData>
  <sheetProtection formatCells="0" formatColumns="0" formatRows="0"/>
  <mergeCells count="3">
    <mergeCell ref="A2:B2"/>
    <mergeCell ref="A4:A5"/>
    <mergeCell ref="B4:B5"/>
  </mergeCells>
  <hyperlinks>
    <hyperlink ref="A1" location="'Sheet4'!A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6" sqref="A6"/>
    </sheetView>
  </sheetViews>
  <sheetFormatPr defaultColWidth="9" defaultRowHeight="12.75" customHeight="1"/>
  <cols>
    <col min="1" max="1" width="27" style="62" customWidth="1"/>
    <col min="2" max="2" width="10.5714285714286" style="62" customWidth="1"/>
    <col min="3" max="3" width="20.2857142857143" style="62" customWidth="1"/>
    <col min="4" max="4" width="19.4285714285714" style="62" customWidth="1"/>
    <col min="5" max="5" width="24" style="62" customWidth="1"/>
    <col min="6" max="7" width="6.85714285714286" style="62" customWidth="1"/>
  </cols>
  <sheetData>
    <row r="1" ht="24.75" customHeight="1" spans="1:13">
      <c r="A1" s="61" t="s">
        <v>23</v>
      </c>
      <c r="B1"/>
      <c r="C1"/>
      <c r="D1"/>
      <c r="E1"/>
      <c r="F1"/>
      <c r="G1"/>
    </row>
    <row r="2" ht="24.75" customHeight="1" spans="1:13">
      <c r="A2" s="49" t="s">
        <v>291</v>
      </c>
      <c r="B2" s="49"/>
      <c r="C2" s="49"/>
      <c r="D2" s="49"/>
      <c r="E2" s="49"/>
      <c r="F2"/>
      <c r="G2"/>
    </row>
    <row r="3" ht="24.75" customHeight="1" spans="1:13">
      <c r="A3"/>
      <c r="B3"/>
      <c r="C3"/>
      <c r="D3"/>
      <c r="E3" s="50" t="s">
        <v>31</v>
      </c>
      <c r="F3"/>
      <c r="G3"/>
    </row>
    <row r="4" ht="24.75" customHeight="1" spans="1:13">
      <c r="A4" s="64" t="s">
        <v>156</v>
      </c>
      <c r="B4" s="64" t="s">
        <v>91</v>
      </c>
      <c r="C4" s="64" t="s">
        <v>292</v>
      </c>
      <c r="D4" s="64" t="s">
        <v>293</v>
      </c>
      <c r="E4" s="64" t="s">
        <v>294</v>
      </c>
      <c r="F4"/>
      <c r="G4"/>
    </row>
    <row r="5" s="62" customFormat="1" ht="24.75" customHeight="1" spans="1:13">
      <c r="A5" s="64" t="s">
        <v>295</v>
      </c>
      <c r="B5" s="64">
        <v>1</v>
      </c>
      <c r="C5" s="64">
        <v>4</v>
      </c>
      <c r="D5" s="64">
        <v>4</v>
      </c>
      <c r="E5" s="64">
        <v>4</v>
      </c>
      <c r="H5"/>
      <c r="I5"/>
      <c r="J5"/>
      <c r="K5"/>
      <c r="L5"/>
      <c r="M5"/>
    </row>
    <row r="6" s="63" customFormat="1" ht="24.75" customHeight="1" spans="1:13">
      <c r="A6" s="65" t="s">
        <v>161</v>
      </c>
      <c r="B6" s="66"/>
      <c r="C6" s="66"/>
      <c r="D6" s="66"/>
      <c r="E6" s="66"/>
      <c r="H6" s="67"/>
      <c r="I6" s="67"/>
      <c r="J6" s="67"/>
      <c r="K6" s="67"/>
      <c r="L6" s="67"/>
      <c r="M6" s="67"/>
    </row>
    <row r="7" s="62" customFormat="1" customHeight="1" spans="1:13">
      <c r="A7" s="68" t="s">
        <v>296</v>
      </c>
      <c r="B7" s="69"/>
      <c r="C7" s="69"/>
      <c r="D7" s="69"/>
      <c r="E7" s="69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70"/>
    </row>
  </sheetData>
  <sheetProtection formatCells="0" formatColumns="0" formatRows="0"/>
  <mergeCells count="2">
    <mergeCell ref="A2:E2"/>
    <mergeCell ref="A7:E11"/>
  </mergeCells>
  <hyperlinks>
    <hyperlink ref="A1" location="'Sheet4'!A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J15" sqref="J15"/>
    </sheetView>
  </sheetViews>
  <sheetFormatPr defaultColWidth="9.14285714285714" defaultRowHeight="12.75" outlineLevelCol="4"/>
  <cols>
    <col min="1" max="1" width="35" customWidth="1"/>
    <col min="2" max="2" width="37.7142857142857" customWidth="1"/>
  </cols>
  <sheetData>
    <row r="1" ht="32" customHeight="1" spans="1:4">
      <c r="A1" s="48" t="s">
        <v>23</v>
      </c>
      <c r="B1" s="49"/>
    </row>
    <row r="2" ht="24.75" customHeight="1" spans="1:4">
      <c r="B2" s="50" t="s">
        <v>31</v>
      </c>
    </row>
    <row r="3" ht="24.75" customHeight="1" spans="1:4">
      <c r="A3" s="49" t="s">
        <v>297</v>
      </c>
      <c r="B3" s="49"/>
    </row>
    <row r="4" ht="14.25" customHeight="1" spans="1:4">
      <c r="A4" s="51" t="s">
        <v>34</v>
      </c>
      <c r="B4" s="52" t="s">
        <v>35</v>
      </c>
    </row>
    <row r="5" spans="1:4">
      <c r="A5" s="51"/>
      <c r="B5" s="52"/>
    </row>
    <row r="6" ht="25" customHeight="1" spans="1:4">
      <c r="A6" s="53" t="s">
        <v>90</v>
      </c>
      <c r="B6" s="52">
        <v>1</v>
      </c>
    </row>
    <row r="7" ht="25" customHeight="1" spans="1:4">
      <c r="A7" s="54" t="s">
        <v>298</v>
      </c>
      <c r="B7" s="55"/>
    </row>
    <row r="8" ht="25" customHeight="1" spans="1:4">
      <c r="A8" s="56" t="s">
        <v>299</v>
      </c>
      <c r="B8" s="55"/>
    </row>
    <row r="9" ht="25" customHeight="1" spans="1:4">
      <c r="A9" s="56"/>
      <c r="B9" s="55"/>
    </row>
    <row r="10" ht="25" customHeight="1" spans="1:4">
      <c r="A10" s="56"/>
      <c r="B10" s="55"/>
    </row>
    <row r="11" ht="25" customHeight="1" spans="1:4">
      <c r="A11" s="56"/>
      <c r="B11" s="55"/>
      <c r="D11" s="57"/>
    </row>
    <row r="12" ht="25" customHeight="1" spans="1:4">
      <c r="A12" s="56"/>
      <c r="B12" s="55"/>
    </row>
    <row r="13" ht="25" customHeight="1" spans="1:4">
      <c r="A13" s="56"/>
      <c r="B13" s="55"/>
    </row>
    <row r="14" ht="25" customHeight="1" spans="1:4">
      <c r="A14" s="56"/>
      <c r="B14" s="55"/>
    </row>
    <row r="15" ht="25" customHeight="1" spans="1:4">
      <c r="A15" s="56"/>
      <c r="B15" s="55"/>
    </row>
    <row r="16" ht="25" customHeight="1" spans="1:4">
      <c r="A16" s="56"/>
      <c r="B16" s="58"/>
    </row>
    <row r="17" ht="41" customHeight="1" spans="1:5">
      <c r="A17" s="59" t="s">
        <v>300</v>
      </c>
      <c r="B17" s="60"/>
    </row>
    <row r="25" spans="1:5">
      <c r="E25" s="61"/>
    </row>
  </sheetData>
  <mergeCells count="5">
    <mergeCell ref="A1:B1"/>
    <mergeCell ref="A3:B3"/>
    <mergeCell ref="A17:B17"/>
    <mergeCell ref="A4:A5"/>
    <mergeCell ref="B4:B5"/>
  </mergeCells>
  <hyperlinks>
    <hyperlink ref="A1" location="'Sheet4'!A1" display="返回目录"/>
  </hyperlink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selection activeCell="H12" sqref="H12"/>
    </sheetView>
  </sheetViews>
  <sheetFormatPr defaultColWidth="10.2857142857143" defaultRowHeight="15.75" outlineLevelCol="5"/>
  <cols>
    <col min="1" max="1" width="29.4285714285714" style="33" customWidth="1"/>
    <col min="2" max="2" width="19.8571428571429" style="33" customWidth="1"/>
    <col min="3" max="3" width="24" style="33" customWidth="1"/>
    <col min="4" max="4" width="62.4285714285714" style="33" customWidth="1"/>
    <col min="5" max="5" width="19.8571428571429" style="33" customWidth="1"/>
    <col min="6" max="6" width="26.1428571428571" style="33" customWidth="1"/>
    <col min="7" max="16384" width="10.2857142857143" style="33"/>
  </cols>
  <sheetData>
    <row r="1" ht="28" customHeight="1" spans="1:6">
      <c r="A1" s="3" t="s">
        <v>23</v>
      </c>
    </row>
    <row r="2" ht="34.5" spans="1:6">
      <c r="A2" s="34" t="s">
        <v>301</v>
      </c>
      <c r="B2" s="34"/>
      <c r="C2" s="34"/>
      <c r="D2" s="34"/>
      <c r="E2" s="34"/>
      <c r="F2" s="34"/>
    </row>
    <row r="3" ht="31" customHeight="1" spans="1:6">
      <c r="A3" s="35" t="s">
        <v>302</v>
      </c>
      <c r="B3" s="36"/>
      <c r="C3" s="36"/>
      <c r="D3" s="36"/>
      <c r="E3" s="36"/>
      <c r="F3" s="36"/>
    </row>
    <row r="4" ht="33" customHeight="1" spans="1:6">
      <c r="A4" s="35" t="s">
        <v>303</v>
      </c>
      <c r="B4" s="37" t="s">
        <v>161</v>
      </c>
      <c r="C4" s="36"/>
      <c r="D4" s="36"/>
      <c r="E4" s="36"/>
      <c r="F4" s="36"/>
    </row>
    <row r="5" s="33" customFormat="1" ht="234" customHeight="1" spans="1:6">
      <c r="A5" s="35" t="s">
        <v>304</v>
      </c>
      <c r="B5" s="38" t="s">
        <v>305</v>
      </c>
      <c r="C5" s="39"/>
      <c r="D5" s="39"/>
      <c r="E5" s="39"/>
      <c r="F5" s="39"/>
    </row>
    <row r="6" ht="21" customHeight="1" spans="1:6">
      <c r="A6" s="35" t="s">
        <v>306</v>
      </c>
      <c r="B6" s="35" t="s">
        <v>307</v>
      </c>
      <c r="C6" s="35" t="s">
        <v>308</v>
      </c>
      <c r="D6" s="36"/>
      <c r="E6" s="35" t="s">
        <v>309</v>
      </c>
      <c r="F6" s="35" t="s">
        <v>308</v>
      </c>
    </row>
    <row r="7" ht="21" customHeight="1" spans="1:6">
      <c r="A7" s="36"/>
      <c r="B7" s="35" t="s">
        <v>87</v>
      </c>
      <c r="C7" s="35" t="s">
        <v>210</v>
      </c>
      <c r="D7" s="36">
        <v>738.83</v>
      </c>
      <c r="E7" s="35" t="s">
        <v>310</v>
      </c>
      <c r="F7" s="36">
        <v>770.97</v>
      </c>
    </row>
    <row r="8" ht="21" customHeight="1" spans="1:6">
      <c r="A8" s="36"/>
      <c r="B8" s="36"/>
      <c r="C8" s="35" t="s">
        <v>211</v>
      </c>
      <c r="D8" s="36"/>
      <c r="E8" s="35" t="s">
        <v>311</v>
      </c>
      <c r="F8" s="36"/>
    </row>
    <row r="9" ht="21" customHeight="1" spans="1:6">
      <c r="A9" s="36"/>
      <c r="B9" s="36"/>
      <c r="C9" s="35" t="s">
        <v>91</v>
      </c>
      <c r="D9" s="36">
        <v>738.83</v>
      </c>
      <c r="E9" s="35" t="s">
        <v>312</v>
      </c>
      <c r="F9" s="36"/>
    </row>
    <row r="10" ht="21" customHeight="1" spans="1:6">
      <c r="A10" s="36"/>
      <c r="B10" s="35" t="s">
        <v>88</v>
      </c>
      <c r="C10" s="35" t="s">
        <v>313</v>
      </c>
      <c r="D10" s="36">
        <v>32.14</v>
      </c>
      <c r="E10" s="35" t="s">
        <v>314</v>
      </c>
      <c r="F10" s="36">
        <v>770.97</v>
      </c>
    </row>
    <row r="11" ht="21" customHeight="1" spans="1:6">
      <c r="A11" s="36"/>
      <c r="B11" s="36"/>
      <c r="C11" s="35" t="s">
        <v>315</v>
      </c>
      <c r="D11" s="36"/>
      <c r="E11" s="35" t="s">
        <v>316</v>
      </c>
      <c r="F11" s="36">
        <v>770.97</v>
      </c>
    </row>
    <row r="12" ht="21" customHeight="1" spans="1:6">
      <c r="A12" s="36"/>
      <c r="B12" s="36"/>
      <c r="C12" s="35" t="s">
        <v>91</v>
      </c>
      <c r="D12" s="36">
        <v>32.14</v>
      </c>
      <c r="E12" s="35"/>
      <c r="F12" s="36"/>
    </row>
    <row r="13" ht="21" customHeight="1" spans="1:6">
      <c r="A13" s="35" t="s">
        <v>317</v>
      </c>
      <c r="B13" s="35" t="s">
        <v>318</v>
      </c>
      <c r="C13" s="35" t="s">
        <v>319</v>
      </c>
      <c r="D13" s="35" t="s">
        <v>320</v>
      </c>
      <c r="E13" s="35" t="s">
        <v>321</v>
      </c>
      <c r="F13" s="36"/>
    </row>
    <row r="14" ht="21" customHeight="1" spans="1:6">
      <c r="A14" s="40" t="s">
        <v>322</v>
      </c>
      <c r="B14" s="40">
        <v>20</v>
      </c>
      <c r="C14" s="35" t="s">
        <v>323</v>
      </c>
      <c r="D14" s="37" t="s">
        <v>324</v>
      </c>
      <c r="E14" s="41">
        <f t="shared" ref="E14:E25" si="0">100%</f>
        <v>1</v>
      </c>
      <c r="F14" s="41"/>
    </row>
    <row r="15" ht="21" customHeight="1" spans="1:6">
      <c r="A15" s="42"/>
      <c r="B15" s="42"/>
      <c r="C15" s="36"/>
      <c r="D15" s="37" t="s">
        <v>325</v>
      </c>
      <c r="E15" s="41" t="s">
        <v>326</v>
      </c>
      <c r="F15" s="41"/>
    </row>
    <row r="16" ht="21" customHeight="1" spans="1:6">
      <c r="A16" s="42"/>
      <c r="B16" s="42"/>
      <c r="C16" s="36"/>
      <c r="D16" s="37" t="s">
        <v>327</v>
      </c>
      <c r="E16" s="41">
        <f t="shared" si="0"/>
        <v>1</v>
      </c>
      <c r="F16" s="41"/>
    </row>
    <row r="17" ht="21" customHeight="1" spans="1:6">
      <c r="A17" s="42"/>
      <c r="B17" s="42"/>
      <c r="C17" s="36"/>
      <c r="D17" s="43"/>
      <c r="E17" s="41"/>
      <c r="F17" s="41"/>
    </row>
    <row r="18" ht="21" customHeight="1" spans="1:6">
      <c r="A18" s="42"/>
      <c r="B18" s="42"/>
      <c r="C18" s="35" t="s">
        <v>328</v>
      </c>
      <c r="D18" s="37" t="s">
        <v>329</v>
      </c>
      <c r="E18" s="41">
        <f t="shared" si="0"/>
        <v>1</v>
      </c>
      <c r="F18" s="41"/>
    </row>
    <row r="19" ht="21" customHeight="1" spans="1:6">
      <c r="A19" s="42"/>
      <c r="B19" s="42"/>
      <c r="C19" s="36"/>
      <c r="D19" s="37" t="s">
        <v>330</v>
      </c>
      <c r="E19" s="41">
        <f t="shared" si="0"/>
        <v>1</v>
      </c>
      <c r="F19" s="41"/>
    </row>
    <row r="20" ht="21" customHeight="1" spans="1:6">
      <c r="A20" s="42"/>
      <c r="B20" s="42"/>
      <c r="C20" s="35" t="s">
        <v>331</v>
      </c>
      <c r="D20" s="37" t="s">
        <v>332</v>
      </c>
      <c r="E20" s="41">
        <f t="shared" si="0"/>
        <v>1</v>
      </c>
      <c r="F20" s="41"/>
    </row>
    <row r="21" ht="21" customHeight="1" spans="1:6">
      <c r="A21" s="42"/>
      <c r="B21" s="42"/>
      <c r="C21" s="36"/>
      <c r="D21" s="37" t="s">
        <v>333</v>
      </c>
      <c r="E21" s="41">
        <f t="shared" si="0"/>
        <v>1</v>
      </c>
      <c r="F21" s="41"/>
    </row>
    <row r="22" ht="21" customHeight="1" spans="1:6">
      <c r="A22" s="42"/>
      <c r="B22" s="42"/>
      <c r="C22" s="35" t="s">
        <v>334</v>
      </c>
      <c r="D22" s="37" t="s">
        <v>335</v>
      </c>
      <c r="E22" s="41">
        <f t="shared" si="0"/>
        <v>1</v>
      </c>
      <c r="F22" s="41"/>
    </row>
    <row r="23" ht="21" customHeight="1" spans="1:6">
      <c r="A23" s="42"/>
      <c r="B23" s="42"/>
      <c r="C23" s="36"/>
      <c r="D23" s="37" t="s">
        <v>336</v>
      </c>
      <c r="E23" s="41">
        <f t="shared" si="0"/>
        <v>1</v>
      </c>
      <c r="F23" s="41"/>
    </row>
    <row r="24" ht="21" customHeight="1" spans="1:6">
      <c r="A24" s="42"/>
      <c r="B24" s="42"/>
      <c r="C24" s="35" t="s">
        <v>337</v>
      </c>
      <c r="D24" s="37" t="s">
        <v>338</v>
      </c>
      <c r="E24" s="41">
        <f t="shared" si="0"/>
        <v>1</v>
      </c>
      <c r="F24" s="41"/>
    </row>
    <row r="25" ht="21" customHeight="1" spans="1:6">
      <c r="A25" s="44"/>
      <c r="B25" s="44"/>
      <c r="C25" s="35" t="s">
        <v>339</v>
      </c>
      <c r="D25" s="37" t="s">
        <v>340</v>
      </c>
      <c r="E25" s="41">
        <f t="shared" si="0"/>
        <v>1</v>
      </c>
      <c r="F25" s="41"/>
    </row>
    <row r="26" ht="21" customHeight="1" spans="1:6">
      <c r="A26" s="40" t="s">
        <v>341</v>
      </c>
      <c r="B26" s="40">
        <v>30</v>
      </c>
      <c r="C26" s="35" t="s">
        <v>342</v>
      </c>
      <c r="D26" s="37" t="s">
        <v>343</v>
      </c>
      <c r="E26" s="36" t="s">
        <v>344</v>
      </c>
      <c r="F26" s="36"/>
    </row>
    <row r="27" ht="21" customHeight="1" spans="1:6">
      <c r="A27" s="42"/>
      <c r="B27" s="42"/>
      <c r="C27" s="36"/>
      <c r="D27" s="37" t="s">
        <v>345</v>
      </c>
      <c r="E27" s="36" t="s">
        <v>346</v>
      </c>
      <c r="F27" s="36"/>
    </row>
    <row r="28" ht="21" customHeight="1" spans="1:6">
      <c r="A28" s="42"/>
      <c r="B28" s="42"/>
      <c r="C28" s="35" t="s">
        <v>347</v>
      </c>
      <c r="D28" s="36" t="s">
        <v>348</v>
      </c>
      <c r="E28" s="41">
        <v>1</v>
      </c>
      <c r="F28" s="36"/>
    </row>
    <row r="29" ht="21" customHeight="1" spans="1:6">
      <c r="A29" s="42"/>
      <c r="B29" s="42"/>
      <c r="C29" s="36"/>
      <c r="D29" s="37" t="s">
        <v>349</v>
      </c>
      <c r="E29" s="41">
        <v>1</v>
      </c>
      <c r="F29" s="36"/>
    </row>
    <row r="30" ht="21" customHeight="1" spans="1:6">
      <c r="A30" s="42"/>
      <c r="B30" s="42"/>
      <c r="C30" s="35" t="s">
        <v>350</v>
      </c>
      <c r="D30" s="37" t="s">
        <v>351</v>
      </c>
      <c r="E30" s="41" t="s">
        <v>326</v>
      </c>
      <c r="F30" s="41"/>
    </row>
    <row r="31" ht="21" customHeight="1" spans="1:6">
      <c r="A31" s="42"/>
      <c r="B31" s="42"/>
      <c r="C31" s="36"/>
      <c r="D31" s="37"/>
      <c r="E31" s="41"/>
      <c r="F31" s="41"/>
    </row>
    <row r="32" ht="21" customHeight="1" spans="1:6">
      <c r="A32" s="42"/>
      <c r="B32" s="42"/>
      <c r="C32" s="35" t="s">
        <v>352</v>
      </c>
      <c r="D32" s="37" t="s">
        <v>353</v>
      </c>
      <c r="E32" s="41">
        <f>100%</f>
        <v>1</v>
      </c>
      <c r="F32" s="41"/>
    </row>
    <row r="33" ht="21" customHeight="1" spans="1:6">
      <c r="A33" s="44"/>
      <c r="B33" s="44"/>
      <c r="C33" s="36"/>
      <c r="D33" s="36"/>
      <c r="E33" s="36"/>
      <c r="F33" s="36"/>
    </row>
    <row r="34" ht="21" customHeight="1" spans="1:6">
      <c r="A34" s="40" t="s">
        <v>354</v>
      </c>
      <c r="B34" s="40">
        <v>30</v>
      </c>
      <c r="C34" s="40" t="s">
        <v>355</v>
      </c>
      <c r="D34" s="37" t="s">
        <v>356</v>
      </c>
      <c r="E34" s="41" t="s">
        <v>357</v>
      </c>
      <c r="F34" s="41"/>
    </row>
    <row r="35" ht="21" customHeight="1" spans="1:6">
      <c r="A35" s="42"/>
      <c r="B35" s="42"/>
      <c r="C35" s="44"/>
      <c r="D35" s="37" t="s">
        <v>358</v>
      </c>
      <c r="E35" s="41" t="s">
        <v>359</v>
      </c>
      <c r="F35" s="41"/>
    </row>
    <row r="36" ht="21" customHeight="1" spans="1:6">
      <c r="A36" s="42"/>
      <c r="B36" s="42"/>
      <c r="C36" s="35" t="s">
        <v>360</v>
      </c>
      <c r="D36" s="37" t="s">
        <v>361</v>
      </c>
      <c r="E36" s="37" t="s">
        <v>362</v>
      </c>
      <c r="F36" s="36"/>
    </row>
    <row r="37" ht="21" customHeight="1" spans="1:6">
      <c r="A37" s="42"/>
      <c r="B37" s="42"/>
      <c r="C37" s="36"/>
      <c r="D37" s="36"/>
      <c r="E37" s="36"/>
      <c r="F37" s="36"/>
    </row>
    <row r="38" ht="21" customHeight="1" spans="1:6">
      <c r="A38" s="42"/>
      <c r="B38" s="42"/>
      <c r="C38" s="35" t="s">
        <v>363</v>
      </c>
      <c r="D38" s="45" t="s">
        <v>364</v>
      </c>
      <c r="E38" s="41">
        <f t="shared" ref="E38:E43" si="1">100%</f>
        <v>1</v>
      </c>
      <c r="F38" s="41"/>
    </row>
    <row r="39" ht="21" customHeight="1" spans="1:6">
      <c r="A39" s="44"/>
      <c r="B39" s="44"/>
      <c r="C39" s="35" t="s">
        <v>365</v>
      </c>
      <c r="D39" s="37" t="s">
        <v>366</v>
      </c>
      <c r="E39" s="37" t="s">
        <v>367</v>
      </c>
      <c r="F39" s="36"/>
    </row>
    <row r="40" ht="21" customHeight="1" spans="1:6">
      <c r="A40" s="40" t="s">
        <v>368</v>
      </c>
      <c r="B40" s="40">
        <v>20</v>
      </c>
      <c r="C40" s="35" t="s">
        <v>369</v>
      </c>
      <c r="D40" s="37" t="s">
        <v>370</v>
      </c>
      <c r="E40" s="41" t="s">
        <v>371</v>
      </c>
      <c r="F40" s="41"/>
    </row>
    <row r="41" ht="21" customHeight="1" spans="1:6">
      <c r="A41" s="42"/>
      <c r="B41" s="42"/>
      <c r="C41" s="35" t="s">
        <v>372</v>
      </c>
      <c r="D41" s="37" t="s">
        <v>373</v>
      </c>
      <c r="E41" s="41" t="s">
        <v>374</v>
      </c>
      <c r="F41" s="41"/>
    </row>
    <row r="42" ht="21" customHeight="1" spans="1:6">
      <c r="A42" s="42"/>
      <c r="B42" s="42"/>
      <c r="C42" s="35" t="s">
        <v>375</v>
      </c>
      <c r="D42" s="37" t="s">
        <v>376</v>
      </c>
      <c r="E42" s="41">
        <f t="shared" si="1"/>
        <v>1</v>
      </c>
      <c r="F42" s="41"/>
    </row>
    <row r="43" ht="21" customHeight="1" spans="1:6">
      <c r="A43" s="44"/>
      <c r="B43" s="44"/>
      <c r="C43" s="35" t="s">
        <v>377</v>
      </c>
      <c r="D43" s="37" t="s">
        <v>378</v>
      </c>
      <c r="E43" s="41">
        <f t="shared" si="1"/>
        <v>1</v>
      </c>
      <c r="F43" s="41"/>
    </row>
    <row r="44" spans="1:6">
      <c r="A44" s="46" t="s">
        <v>379</v>
      </c>
      <c r="B44" s="47"/>
      <c r="C44" s="47"/>
      <c r="D44" s="47"/>
      <c r="E44" s="46" t="s">
        <v>380</v>
      </c>
      <c r="F44" s="47"/>
    </row>
  </sheetData>
  <mergeCells count="57">
    <mergeCell ref="A2:F2"/>
    <mergeCell ref="A3:F3"/>
    <mergeCell ref="B4:F4"/>
    <mergeCell ref="B5:F5"/>
    <mergeCell ref="C6:D6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A6:A12"/>
    <mergeCell ref="A14:A25"/>
    <mergeCell ref="A26:A33"/>
    <mergeCell ref="A34:A39"/>
    <mergeCell ref="A40:A43"/>
    <mergeCell ref="B7:B9"/>
    <mergeCell ref="B10:B12"/>
    <mergeCell ref="B14:B25"/>
    <mergeCell ref="B26:B33"/>
    <mergeCell ref="B34:B39"/>
    <mergeCell ref="B40:B43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</mergeCells>
  <hyperlinks>
    <hyperlink ref="A1" location="'Sheet4'!A1" display="返回目录"/>
  </hyperlinks>
  <pageMargins left="0.75" right="0.75" top="1" bottom="1" header="0.5" footer="0.5"/>
  <pageSetup paperSize="9" scale="48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selection activeCell="A4" sqref="A4:E4"/>
    </sheetView>
  </sheetViews>
  <sheetFormatPr defaultColWidth="10.2857142857143" defaultRowHeight="14.4" customHeight="1" outlineLevelCol="4"/>
  <cols>
    <col min="1" max="1" width="20.4285714285714" style="2" customWidth="1"/>
    <col min="2" max="2" width="21.4285714285714" style="2" customWidth="1"/>
    <col min="3" max="3" width="30" style="2" customWidth="1"/>
    <col min="4" max="4" width="61" style="2" customWidth="1"/>
    <col min="5" max="5" width="53.2857142857143" style="2" customWidth="1"/>
    <col min="6" max="6" width="11.7428571428571" style="1" customWidth="1"/>
    <col min="7" max="8" width="10.2857142857143" style="1"/>
    <col min="9" max="9" width="11.2666666666667" style="1" customWidth="1"/>
    <col min="10" max="16384" width="10.2857142857143" style="1"/>
  </cols>
  <sheetData>
    <row r="1" s="1" customFormat="1" ht="35" customHeight="1" spans="1:5">
      <c r="A1" s="3" t="s">
        <v>23</v>
      </c>
      <c r="B1" s="2"/>
      <c r="C1" s="2"/>
      <c r="D1" s="2"/>
      <c r="E1" s="2"/>
    </row>
    <row r="2" s="1" customFormat="1" ht="40" hidden="1" customHeight="1" spans="1:5">
      <c r="A2" s="5" t="s">
        <v>381</v>
      </c>
      <c r="B2" s="5"/>
      <c r="C2" s="5"/>
      <c r="D2" s="5"/>
      <c r="E2" s="5"/>
    </row>
    <row r="3" customHeight="1" spans="1:5">
      <c r="A3" s="6" t="s">
        <v>382</v>
      </c>
      <c r="B3" s="7" t="s">
        <v>161</v>
      </c>
      <c r="C3" s="8"/>
      <c r="D3" s="9" t="s">
        <v>383</v>
      </c>
      <c r="E3" s="8" t="s">
        <v>384</v>
      </c>
    </row>
    <row r="4" ht="45" customHeight="1" spans="1:5">
      <c r="A4" s="5" t="s">
        <v>385</v>
      </c>
      <c r="B4" s="5"/>
      <c r="C4" s="5"/>
      <c r="D4" s="5"/>
      <c r="E4" s="5"/>
    </row>
    <row r="5" ht="27" customHeight="1" spans="1:5">
      <c r="A5" s="10" t="s">
        <v>386</v>
      </c>
      <c r="B5" s="11"/>
      <c r="C5" s="11"/>
      <c r="D5" s="11"/>
      <c r="E5" s="11"/>
    </row>
    <row r="6" ht="27" customHeight="1" spans="1:5">
      <c r="A6" s="12" t="s">
        <v>387</v>
      </c>
      <c r="B6" s="13"/>
      <c r="C6" s="13" t="s">
        <v>388</v>
      </c>
      <c r="D6" s="13"/>
      <c r="E6" s="13"/>
    </row>
    <row r="7" ht="27" customHeight="1" spans="1:5">
      <c r="A7" s="12" t="s">
        <v>389</v>
      </c>
      <c r="B7" s="13"/>
      <c r="C7" s="14" t="s">
        <v>295</v>
      </c>
      <c r="D7" s="12" t="s">
        <v>390</v>
      </c>
      <c r="E7" s="14" t="s">
        <v>161</v>
      </c>
    </row>
    <row r="8" ht="27" customHeight="1" spans="1:5">
      <c r="A8" s="12" t="s">
        <v>391</v>
      </c>
      <c r="B8" s="13"/>
      <c r="C8" s="15" t="s">
        <v>392</v>
      </c>
      <c r="D8" s="12" t="s">
        <v>393</v>
      </c>
      <c r="E8" s="13" t="s">
        <v>394</v>
      </c>
    </row>
    <row r="9" ht="27" customHeight="1" spans="1:5">
      <c r="A9" s="12" t="s">
        <v>395</v>
      </c>
      <c r="B9" s="13"/>
      <c r="C9" s="12" t="s">
        <v>396</v>
      </c>
      <c r="D9" s="16">
        <v>2.65</v>
      </c>
      <c r="E9" s="16"/>
    </row>
    <row r="10" ht="27" customHeight="1" spans="1:5">
      <c r="A10" s="13"/>
      <c r="B10" s="13"/>
      <c r="C10" s="12" t="s">
        <v>397</v>
      </c>
      <c r="D10" s="16"/>
      <c r="E10" s="16"/>
    </row>
    <row r="11" ht="27" customHeight="1" spans="1:5">
      <c r="A11" s="13"/>
      <c r="B11" s="13"/>
      <c r="C11" s="13" t="s">
        <v>398</v>
      </c>
      <c r="D11" s="16">
        <v>2.65</v>
      </c>
      <c r="E11" s="16"/>
    </row>
    <row r="12" ht="27" customHeight="1" spans="1:5">
      <c r="A12" s="13"/>
      <c r="B12" s="13"/>
      <c r="C12" s="13" t="s">
        <v>399</v>
      </c>
      <c r="D12" s="16"/>
      <c r="E12" s="16"/>
    </row>
    <row r="13" ht="36" customHeight="1" spans="1:5">
      <c r="A13" s="12" t="s">
        <v>400</v>
      </c>
      <c r="B13" s="17" t="s">
        <v>401</v>
      </c>
      <c r="C13" s="18"/>
      <c r="D13" s="18"/>
      <c r="E13" s="18"/>
    </row>
    <row r="14" ht="34" customHeight="1" spans="1:5">
      <c r="A14" s="13"/>
      <c r="B14" s="13"/>
      <c r="C14" s="13"/>
      <c r="D14" s="13"/>
      <c r="E14" s="13"/>
    </row>
    <row r="15" ht="34" customHeight="1" spans="1:5">
      <c r="A15" s="12" t="s">
        <v>402</v>
      </c>
      <c r="B15" s="15" t="s">
        <v>317</v>
      </c>
      <c r="C15" s="15" t="s">
        <v>319</v>
      </c>
      <c r="D15" s="15" t="s">
        <v>320</v>
      </c>
      <c r="E15" s="15" t="s">
        <v>321</v>
      </c>
    </row>
    <row r="16" ht="34" customHeight="1" spans="1:5">
      <c r="A16" s="13"/>
      <c r="B16" s="19" t="s">
        <v>352</v>
      </c>
      <c r="C16" s="20" t="s">
        <v>403</v>
      </c>
      <c r="D16" s="21" t="s">
        <v>404</v>
      </c>
      <c r="E16" s="21" t="s">
        <v>405</v>
      </c>
    </row>
    <row r="17" ht="34" customHeight="1" spans="1:5">
      <c r="A17" s="13"/>
      <c r="B17" s="22"/>
      <c r="C17" s="23"/>
      <c r="D17" s="21" t="s">
        <v>406</v>
      </c>
      <c r="E17" s="24">
        <v>1</v>
      </c>
    </row>
    <row r="18" ht="34" customHeight="1" spans="1:5">
      <c r="A18" s="13"/>
      <c r="B18" s="22"/>
      <c r="C18" s="25"/>
      <c r="D18" s="21" t="s">
        <v>407</v>
      </c>
      <c r="E18" s="21" t="s">
        <v>408</v>
      </c>
    </row>
    <row r="19" ht="34" customHeight="1" spans="1:5">
      <c r="A19" s="13"/>
      <c r="B19" s="19" t="s">
        <v>409</v>
      </c>
      <c r="C19" s="19" t="s">
        <v>342</v>
      </c>
      <c r="D19" s="26" t="s">
        <v>410</v>
      </c>
      <c r="E19" s="32" t="s">
        <v>411</v>
      </c>
    </row>
    <row r="20" ht="34" customHeight="1" spans="1:5">
      <c r="A20" s="13"/>
      <c r="B20" s="22"/>
      <c r="C20" s="22"/>
      <c r="D20" s="26"/>
      <c r="E20" s="26"/>
    </row>
    <row r="21" ht="34" customHeight="1" spans="1:5">
      <c r="A21" s="13"/>
      <c r="B21" s="22"/>
      <c r="C21" s="19" t="s">
        <v>347</v>
      </c>
      <c r="D21" s="26" t="s">
        <v>412</v>
      </c>
      <c r="E21" s="28" t="s">
        <v>413</v>
      </c>
    </row>
    <row r="22" ht="34" customHeight="1" spans="1:5">
      <c r="A22" s="13"/>
      <c r="B22" s="22"/>
      <c r="C22" s="22"/>
      <c r="D22" s="26" t="s">
        <v>414</v>
      </c>
      <c r="E22" s="28" t="s">
        <v>415</v>
      </c>
    </row>
    <row r="23" ht="34" customHeight="1" spans="1:5">
      <c r="A23" s="13"/>
      <c r="B23" s="22"/>
      <c r="C23" s="19" t="s">
        <v>350</v>
      </c>
      <c r="D23" s="26" t="s">
        <v>416</v>
      </c>
      <c r="E23" s="28" t="s">
        <v>417</v>
      </c>
    </row>
    <row r="24" ht="34" customHeight="1" spans="1:5">
      <c r="A24" s="13"/>
      <c r="B24" s="22"/>
      <c r="C24" s="22"/>
      <c r="D24" s="26"/>
      <c r="E24" s="26"/>
    </row>
    <row r="25" ht="34" customHeight="1" spans="1:5">
      <c r="A25" s="13"/>
      <c r="B25" s="19" t="s">
        <v>418</v>
      </c>
      <c r="C25" s="19" t="s">
        <v>419</v>
      </c>
      <c r="D25" s="26" t="s">
        <v>420</v>
      </c>
      <c r="E25" s="26" t="s">
        <v>421</v>
      </c>
    </row>
    <row r="26" ht="34" customHeight="1" spans="1:5">
      <c r="A26" s="13"/>
      <c r="B26" s="22"/>
      <c r="C26" s="19" t="s">
        <v>422</v>
      </c>
      <c r="D26" s="26"/>
      <c r="E26" s="26"/>
    </row>
    <row r="27" ht="34" customHeight="1" spans="1:5">
      <c r="A27" s="13"/>
      <c r="B27" s="22"/>
      <c r="C27" s="19" t="s">
        <v>423</v>
      </c>
      <c r="D27" s="26"/>
      <c r="E27" s="26"/>
    </row>
    <row r="28" ht="34" customHeight="1" spans="1:5">
      <c r="A28" s="13"/>
      <c r="B28" s="22"/>
      <c r="C28" s="19" t="s">
        <v>424</v>
      </c>
      <c r="D28" s="26" t="s">
        <v>425</v>
      </c>
      <c r="E28" s="26" t="s">
        <v>426</v>
      </c>
    </row>
    <row r="29" ht="34" customHeight="1" spans="1:5">
      <c r="A29" s="13"/>
      <c r="B29" s="19" t="s">
        <v>427</v>
      </c>
      <c r="C29" s="19" t="s">
        <v>427</v>
      </c>
      <c r="D29" s="26" t="s">
        <v>366</v>
      </c>
      <c r="E29" s="28" t="s">
        <v>428</v>
      </c>
    </row>
    <row r="30" ht="34" customHeight="1" spans="1:5">
      <c r="A30" s="12" t="s">
        <v>429</v>
      </c>
      <c r="B30" s="19" t="s">
        <v>430</v>
      </c>
      <c r="C30" s="19" t="s">
        <v>431</v>
      </c>
      <c r="D30" s="29" t="s">
        <v>432</v>
      </c>
      <c r="E30" s="29" t="s">
        <v>431</v>
      </c>
    </row>
    <row r="31" ht="34" customHeight="1" spans="1:5">
      <c r="A31" s="30" t="s">
        <v>379</v>
      </c>
      <c r="B31" s="31"/>
      <c r="C31" s="31"/>
      <c r="D31" s="30" t="s">
        <v>380</v>
      </c>
      <c r="E31" s="31"/>
    </row>
  </sheetData>
  <mergeCells count="23">
    <mergeCell ref="A2:E2"/>
    <mergeCell ref="A4:E4"/>
    <mergeCell ref="A5:E5"/>
    <mergeCell ref="A6:B6"/>
    <mergeCell ref="C6:E6"/>
    <mergeCell ref="A7:B7"/>
    <mergeCell ref="A8:B8"/>
    <mergeCell ref="D9:E9"/>
    <mergeCell ref="D10:E10"/>
    <mergeCell ref="D11:E11"/>
    <mergeCell ref="D12:E12"/>
    <mergeCell ref="B13:E13"/>
    <mergeCell ref="B14:E14"/>
    <mergeCell ref="A13:A14"/>
    <mergeCell ref="A15:A29"/>
    <mergeCell ref="B16:B18"/>
    <mergeCell ref="B19:B24"/>
    <mergeCell ref="B25:B28"/>
    <mergeCell ref="C16:C18"/>
    <mergeCell ref="C19:C20"/>
    <mergeCell ref="C21:C22"/>
    <mergeCell ref="C23:C24"/>
    <mergeCell ref="A9:B12"/>
  </mergeCells>
  <hyperlinks>
    <hyperlink ref="A1" location="'Sheet4'!A1" display="返回目录"/>
  </hyperlinks>
  <pageMargins left="0.75" right="0.75" top="1" bottom="1" header="0.5" footer="0.5"/>
  <pageSetup paperSize="9" scale="47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A1" sqref="$A1:$XFD1048576"/>
    </sheetView>
  </sheetViews>
  <sheetFormatPr defaultColWidth="10.2857142857143" defaultRowHeight="14.4" customHeight="1" outlineLevelCol="4"/>
  <cols>
    <col min="1" max="1" width="20.4285714285714" style="2" customWidth="1"/>
    <col min="2" max="2" width="21.4285714285714" style="2" customWidth="1"/>
    <col min="3" max="3" width="30" style="2" customWidth="1"/>
    <col min="4" max="4" width="55.1428571428571" style="2" customWidth="1"/>
    <col min="5" max="5" width="41.2857142857143" style="2" customWidth="1"/>
    <col min="6" max="6" width="11.7428571428571" style="1" customWidth="1"/>
    <col min="7" max="8" width="10.2857142857143" style="1"/>
    <col min="9" max="9" width="11.2666666666667" style="1" customWidth="1"/>
    <col min="10" max="16384" width="10.2857142857143" style="1"/>
  </cols>
  <sheetData>
    <row r="1" s="1" customFormat="1" ht="35" customHeight="1" spans="1:5">
      <c r="A1" s="3" t="s">
        <v>23</v>
      </c>
      <c r="B1" s="2"/>
      <c r="C1" s="2"/>
      <c r="D1" s="2"/>
      <c r="E1" s="2"/>
    </row>
    <row r="2" s="1" customFormat="1" ht="40" hidden="1" customHeight="1" spans="1:5">
      <c r="A2" s="4" t="s">
        <v>429</v>
      </c>
      <c r="B2" s="4" t="s">
        <v>430</v>
      </c>
      <c r="C2" s="4" t="s">
        <v>431</v>
      </c>
      <c r="D2" s="4" t="s">
        <v>432</v>
      </c>
      <c r="E2" s="4" t="s">
        <v>431</v>
      </c>
    </row>
    <row r="3" ht="42" customHeight="1" spans="1:5">
      <c r="A3" s="5" t="s">
        <v>385</v>
      </c>
      <c r="B3" s="5"/>
      <c r="C3" s="5"/>
      <c r="D3" s="5"/>
      <c r="E3" s="5"/>
    </row>
    <row r="4" ht="23" customHeight="1" spans="1:5">
      <c r="A4" s="6" t="s">
        <v>382</v>
      </c>
      <c r="B4" s="7" t="s">
        <v>161</v>
      </c>
      <c r="C4" s="8"/>
      <c r="D4" s="9" t="s">
        <v>383</v>
      </c>
      <c r="E4" s="8" t="s">
        <v>384</v>
      </c>
    </row>
    <row r="5" ht="32" customHeight="1" spans="1:5">
      <c r="A5" s="10" t="s">
        <v>386</v>
      </c>
      <c r="B5" s="11"/>
      <c r="C5" s="11"/>
      <c r="D5" s="11"/>
      <c r="E5" s="11"/>
    </row>
    <row r="6" ht="32" customHeight="1" spans="1:5">
      <c r="A6" s="12" t="s">
        <v>387</v>
      </c>
      <c r="B6" s="13"/>
      <c r="C6" s="13" t="s">
        <v>433</v>
      </c>
      <c r="D6" s="13"/>
      <c r="E6" s="13"/>
    </row>
    <row r="7" ht="32" customHeight="1" spans="1:5">
      <c r="A7" s="12" t="s">
        <v>389</v>
      </c>
      <c r="B7" s="13"/>
      <c r="C7" s="14" t="s">
        <v>295</v>
      </c>
      <c r="D7" s="12" t="s">
        <v>390</v>
      </c>
      <c r="E7" s="14" t="s">
        <v>161</v>
      </c>
    </row>
    <row r="8" ht="32" customHeight="1" spans="1:5">
      <c r="A8" s="12" t="s">
        <v>391</v>
      </c>
      <c r="B8" s="13"/>
      <c r="C8" s="15" t="s">
        <v>392</v>
      </c>
      <c r="D8" s="12" t="s">
        <v>393</v>
      </c>
      <c r="E8" s="13" t="s">
        <v>394</v>
      </c>
    </row>
    <row r="9" ht="32" customHeight="1" spans="1:5">
      <c r="A9" s="12" t="s">
        <v>395</v>
      </c>
      <c r="B9" s="13"/>
      <c r="C9" s="12" t="s">
        <v>396</v>
      </c>
      <c r="D9" s="16">
        <v>2.4105</v>
      </c>
      <c r="E9" s="16"/>
    </row>
    <row r="10" ht="32" customHeight="1" spans="1:5">
      <c r="A10" s="13"/>
      <c r="B10" s="13"/>
      <c r="C10" s="12" t="s">
        <v>397</v>
      </c>
      <c r="D10" s="16"/>
      <c r="E10" s="16"/>
    </row>
    <row r="11" ht="32" customHeight="1" spans="1:5">
      <c r="A11" s="13"/>
      <c r="B11" s="13"/>
      <c r="C11" s="13" t="s">
        <v>398</v>
      </c>
      <c r="D11" s="16">
        <v>2.4105</v>
      </c>
      <c r="E11" s="16"/>
    </row>
    <row r="12" ht="32" customHeight="1" spans="1:5">
      <c r="A12" s="13"/>
      <c r="B12" s="13"/>
      <c r="C12" s="13" t="s">
        <v>399</v>
      </c>
      <c r="D12" s="16"/>
      <c r="E12" s="16"/>
    </row>
    <row r="13" ht="60" customHeight="1" spans="1:5">
      <c r="A13" s="12" t="s">
        <v>400</v>
      </c>
      <c r="B13" s="17" t="s">
        <v>434</v>
      </c>
      <c r="C13" s="18"/>
      <c r="D13" s="18"/>
      <c r="E13" s="18"/>
    </row>
    <row r="14" ht="60" customHeight="1" spans="1:5">
      <c r="A14" s="13"/>
      <c r="B14" s="13"/>
      <c r="C14" s="13"/>
      <c r="D14" s="13"/>
      <c r="E14" s="13"/>
    </row>
    <row r="15" ht="32" customHeight="1" spans="1:5">
      <c r="A15" s="12" t="s">
        <v>402</v>
      </c>
      <c r="B15" s="15" t="s">
        <v>317</v>
      </c>
      <c r="C15" s="15" t="s">
        <v>319</v>
      </c>
      <c r="D15" s="15" t="s">
        <v>320</v>
      </c>
      <c r="E15" s="15" t="s">
        <v>321</v>
      </c>
    </row>
    <row r="16" ht="32" customHeight="1" spans="1:5">
      <c r="A16" s="13"/>
      <c r="B16" s="19" t="s">
        <v>352</v>
      </c>
      <c r="C16" s="20" t="s">
        <v>403</v>
      </c>
      <c r="D16" s="21" t="s">
        <v>404</v>
      </c>
      <c r="E16" s="21" t="s">
        <v>435</v>
      </c>
    </row>
    <row r="17" ht="32" customHeight="1" spans="1:5">
      <c r="A17" s="13"/>
      <c r="B17" s="22"/>
      <c r="C17" s="23"/>
      <c r="D17" s="21" t="s">
        <v>406</v>
      </c>
      <c r="E17" s="24">
        <v>1</v>
      </c>
    </row>
    <row r="18" ht="32" customHeight="1" spans="1:5">
      <c r="A18" s="13"/>
      <c r="B18" s="22"/>
      <c r="C18" s="25"/>
      <c r="D18" s="21"/>
      <c r="E18" s="21"/>
    </row>
    <row r="19" ht="32" customHeight="1" spans="1:5">
      <c r="A19" s="13"/>
      <c r="B19" s="19" t="s">
        <v>409</v>
      </c>
      <c r="C19" s="19" t="s">
        <v>342</v>
      </c>
      <c r="D19" s="26" t="s">
        <v>436</v>
      </c>
      <c r="E19" s="27">
        <v>0.8</v>
      </c>
    </row>
    <row r="20" ht="32" customHeight="1" spans="1:5">
      <c r="A20" s="13"/>
      <c r="B20" s="19"/>
      <c r="C20" s="19"/>
      <c r="D20" s="26" t="s">
        <v>437</v>
      </c>
      <c r="E20" s="27" t="s">
        <v>438</v>
      </c>
    </row>
    <row r="21" ht="32" customHeight="1" spans="1:5">
      <c r="A21" s="13"/>
      <c r="B21" s="19"/>
      <c r="C21" s="19"/>
      <c r="D21" s="26" t="s">
        <v>439</v>
      </c>
      <c r="E21" s="27" t="s">
        <v>440</v>
      </c>
    </row>
    <row r="22" ht="32" customHeight="1" spans="1:5">
      <c r="A22" s="13"/>
      <c r="B22" s="19"/>
      <c r="C22" s="19"/>
      <c r="D22" s="26" t="s">
        <v>441</v>
      </c>
      <c r="E22" s="27" t="s">
        <v>442</v>
      </c>
    </row>
    <row r="23" ht="32" customHeight="1" spans="1:5">
      <c r="A23" s="13"/>
      <c r="B23" s="22"/>
      <c r="C23" s="22"/>
      <c r="D23" s="26" t="s">
        <v>443</v>
      </c>
      <c r="E23" s="27" t="s">
        <v>440</v>
      </c>
    </row>
    <row r="24" ht="32" customHeight="1" spans="1:5">
      <c r="A24" s="13"/>
      <c r="B24" s="22"/>
      <c r="C24" s="19" t="s">
        <v>347</v>
      </c>
      <c r="D24" s="26" t="s">
        <v>444</v>
      </c>
      <c r="E24" s="27">
        <v>1</v>
      </c>
    </row>
    <row r="25" ht="32" customHeight="1" spans="1:5">
      <c r="A25" s="13"/>
      <c r="B25" s="22"/>
      <c r="C25" s="22"/>
      <c r="D25" s="26" t="s">
        <v>445</v>
      </c>
      <c r="E25" s="28" t="s">
        <v>408</v>
      </c>
    </row>
    <row r="26" ht="32" customHeight="1" spans="1:5">
      <c r="A26" s="13"/>
      <c r="B26" s="22"/>
      <c r="C26" s="19" t="s">
        <v>350</v>
      </c>
      <c r="D26" s="26" t="s">
        <v>446</v>
      </c>
      <c r="E26" s="28" t="s">
        <v>417</v>
      </c>
    </row>
    <row r="27" ht="32" customHeight="1" spans="1:5">
      <c r="A27" s="13"/>
      <c r="B27" s="19" t="s">
        <v>418</v>
      </c>
      <c r="C27" s="19" t="s">
        <v>419</v>
      </c>
      <c r="D27" s="26" t="s">
        <v>420</v>
      </c>
      <c r="E27" s="26" t="s">
        <v>421</v>
      </c>
    </row>
    <row r="28" ht="32" customHeight="1" spans="1:5">
      <c r="A28" s="13"/>
      <c r="B28" s="22"/>
      <c r="C28" s="19" t="s">
        <v>422</v>
      </c>
      <c r="D28" s="26"/>
      <c r="E28" s="26"/>
    </row>
    <row r="29" ht="32" customHeight="1" spans="1:5">
      <c r="A29" s="13"/>
      <c r="B29" s="22"/>
      <c r="C29" s="19" t="s">
        <v>423</v>
      </c>
      <c r="D29" s="26"/>
      <c r="E29" s="26"/>
    </row>
    <row r="30" ht="32" customHeight="1" spans="1:5">
      <c r="A30" s="13"/>
      <c r="B30" s="22"/>
      <c r="C30" s="19" t="s">
        <v>424</v>
      </c>
      <c r="D30" s="26" t="s">
        <v>425</v>
      </c>
      <c r="E30" s="26" t="s">
        <v>426</v>
      </c>
    </row>
    <row r="31" ht="32" customHeight="1" spans="1:5">
      <c r="A31" s="13"/>
      <c r="B31" s="19" t="s">
        <v>427</v>
      </c>
      <c r="C31" s="19" t="s">
        <v>427</v>
      </c>
      <c r="D31" s="26" t="s">
        <v>366</v>
      </c>
      <c r="E31" s="28" t="s">
        <v>428</v>
      </c>
    </row>
    <row r="32" ht="32" customHeight="1" spans="1:5">
      <c r="A32" s="12" t="s">
        <v>429</v>
      </c>
      <c r="B32" s="19" t="s">
        <v>430</v>
      </c>
      <c r="C32" s="19" t="s">
        <v>431</v>
      </c>
      <c r="D32" s="29" t="s">
        <v>432</v>
      </c>
      <c r="E32" s="29" t="s">
        <v>431</v>
      </c>
    </row>
    <row r="33" ht="32" customHeight="1" spans="1:5">
      <c r="A33" s="30" t="s">
        <v>379</v>
      </c>
      <c r="B33" s="31"/>
      <c r="C33" s="31"/>
      <c r="D33" s="30" t="s">
        <v>380</v>
      </c>
      <c r="E33" s="31"/>
    </row>
  </sheetData>
  <mergeCells count="21">
    <mergeCell ref="A3:E3"/>
    <mergeCell ref="A5:E5"/>
    <mergeCell ref="A6:B6"/>
    <mergeCell ref="C6:E6"/>
    <mergeCell ref="A7:B7"/>
    <mergeCell ref="A8:B8"/>
    <mergeCell ref="D9:E9"/>
    <mergeCell ref="D10:E10"/>
    <mergeCell ref="D11:E11"/>
    <mergeCell ref="D12:E12"/>
    <mergeCell ref="B13:E13"/>
    <mergeCell ref="B14:E14"/>
    <mergeCell ref="A13:A14"/>
    <mergeCell ref="A15:A31"/>
    <mergeCell ref="B16:B18"/>
    <mergeCell ref="B19:B26"/>
    <mergeCell ref="B27:B30"/>
    <mergeCell ref="C16:C18"/>
    <mergeCell ref="C19:C23"/>
    <mergeCell ref="C24:C25"/>
    <mergeCell ref="A9:B12"/>
  </mergeCells>
  <hyperlinks>
    <hyperlink ref="A1" location="'Sheet4'!A1" display="返回目录"/>
  </hyperlinks>
  <pageMargins left="0.75" right="0.75" top="1" bottom="1" header="0.5" footer="0.5"/>
  <pageSetup paperSize="9" scale="47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C6" sqref="C6:E6"/>
    </sheetView>
  </sheetViews>
  <sheetFormatPr defaultColWidth="10.2857142857143" defaultRowHeight="14.4" customHeight="1" outlineLevelCol="4"/>
  <cols>
    <col min="1" max="1" width="20.4285714285714" style="2" customWidth="1"/>
    <col min="2" max="2" width="21.4285714285714" style="2" customWidth="1"/>
    <col min="3" max="3" width="30" style="2" customWidth="1"/>
    <col min="4" max="4" width="55.1428571428571" style="2" customWidth="1"/>
    <col min="5" max="5" width="41.2857142857143" style="2" customWidth="1"/>
    <col min="6" max="6" width="11.7428571428571" style="1" customWidth="1"/>
    <col min="7" max="8" width="10.2857142857143" style="1"/>
    <col min="9" max="9" width="11.2666666666667" style="1" customWidth="1"/>
    <col min="10" max="16384" width="10.2857142857143" style="1"/>
  </cols>
  <sheetData>
    <row r="1" s="1" customFormat="1" ht="35" customHeight="1" spans="1:5">
      <c r="A1" s="3" t="s">
        <v>23</v>
      </c>
      <c r="B1" s="2"/>
      <c r="C1" s="2"/>
      <c r="D1" s="2"/>
      <c r="E1" s="2"/>
    </row>
    <row r="2" s="1" customFormat="1" ht="40" hidden="1" customHeight="1" spans="1:5">
      <c r="A2" s="4" t="s">
        <v>429</v>
      </c>
      <c r="B2" s="4" t="s">
        <v>430</v>
      </c>
      <c r="C2" s="4" t="s">
        <v>431</v>
      </c>
      <c r="D2" s="4" t="s">
        <v>432</v>
      </c>
      <c r="E2" s="4" t="s">
        <v>431</v>
      </c>
    </row>
    <row r="3" ht="39" customHeight="1" spans="1:5">
      <c r="A3" s="5" t="s">
        <v>385</v>
      </c>
      <c r="B3" s="5"/>
      <c r="C3" s="5"/>
      <c r="D3" s="5"/>
      <c r="E3" s="5"/>
    </row>
    <row r="4" ht="27" customHeight="1" spans="1:5">
      <c r="A4" s="6" t="s">
        <v>382</v>
      </c>
      <c r="B4" s="7" t="s">
        <v>161</v>
      </c>
      <c r="C4" s="8"/>
      <c r="D4" s="9" t="s">
        <v>383</v>
      </c>
      <c r="E4" s="8" t="s">
        <v>384</v>
      </c>
    </row>
    <row r="5" ht="27" customHeight="1" spans="1:5">
      <c r="A5" s="10" t="s">
        <v>386</v>
      </c>
      <c r="B5" s="11"/>
      <c r="C5" s="11"/>
      <c r="D5" s="11"/>
      <c r="E5" s="11"/>
    </row>
    <row r="6" ht="27" customHeight="1" spans="1:5">
      <c r="A6" s="12" t="s">
        <v>387</v>
      </c>
      <c r="B6" s="13"/>
      <c r="C6" s="13" t="s">
        <v>447</v>
      </c>
      <c r="D6" s="13"/>
      <c r="E6" s="13"/>
    </row>
    <row r="7" ht="27" customHeight="1" spans="1:5">
      <c r="A7" s="12" t="s">
        <v>389</v>
      </c>
      <c r="B7" s="13"/>
      <c r="C7" s="14" t="s">
        <v>295</v>
      </c>
      <c r="D7" s="12" t="s">
        <v>390</v>
      </c>
      <c r="E7" s="14" t="s">
        <v>161</v>
      </c>
    </row>
    <row r="8" ht="27" customHeight="1" spans="1:5">
      <c r="A8" s="12" t="s">
        <v>391</v>
      </c>
      <c r="B8" s="13"/>
      <c r="C8" s="15" t="s">
        <v>392</v>
      </c>
      <c r="D8" s="12" t="s">
        <v>393</v>
      </c>
      <c r="E8" s="13" t="s">
        <v>394</v>
      </c>
    </row>
    <row r="9" ht="27" customHeight="1" spans="1:5">
      <c r="A9" s="12" t="s">
        <v>395</v>
      </c>
      <c r="B9" s="13"/>
      <c r="C9" s="12" t="s">
        <v>396</v>
      </c>
      <c r="D9" s="16">
        <v>25.03</v>
      </c>
      <c r="E9" s="16"/>
    </row>
    <row r="10" ht="27" customHeight="1" spans="1:5">
      <c r="A10" s="13"/>
      <c r="B10" s="13"/>
      <c r="C10" s="12" t="s">
        <v>397</v>
      </c>
      <c r="D10" s="16"/>
      <c r="E10" s="16"/>
    </row>
    <row r="11" ht="27" customHeight="1" spans="1:5">
      <c r="A11" s="13"/>
      <c r="B11" s="13"/>
      <c r="C11" s="13" t="s">
        <v>398</v>
      </c>
      <c r="D11" s="16">
        <v>25.03</v>
      </c>
      <c r="E11" s="16"/>
    </row>
    <row r="12" ht="27" customHeight="1" spans="1:5">
      <c r="A12" s="13"/>
      <c r="B12" s="13"/>
      <c r="C12" s="13" t="s">
        <v>399</v>
      </c>
      <c r="D12" s="16"/>
      <c r="E12" s="16"/>
    </row>
    <row r="13" ht="42" customHeight="1" spans="1:5">
      <c r="A13" s="12" t="s">
        <v>400</v>
      </c>
      <c r="B13" s="17" t="s">
        <v>448</v>
      </c>
      <c r="C13" s="18"/>
      <c r="D13" s="18"/>
      <c r="E13" s="18"/>
    </row>
    <row r="14" ht="42" customHeight="1" spans="1:5">
      <c r="A14" s="13"/>
      <c r="B14" s="13"/>
      <c r="C14" s="13"/>
      <c r="D14" s="13"/>
      <c r="E14" s="13"/>
    </row>
    <row r="15" ht="27" customHeight="1" spans="1:5">
      <c r="A15" s="12" t="s">
        <v>402</v>
      </c>
      <c r="B15" s="15" t="s">
        <v>317</v>
      </c>
      <c r="C15" s="15" t="s">
        <v>319</v>
      </c>
      <c r="D15" s="15" t="s">
        <v>320</v>
      </c>
      <c r="E15" s="15" t="s">
        <v>321</v>
      </c>
    </row>
    <row r="16" ht="27" customHeight="1" spans="1:5">
      <c r="A16" s="13"/>
      <c r="B16" s="19" t="s">
        <v>352</v>
      </c>
      <c r="C16" s="20" t="s">
        <v>403</v>
      </c>
      <c r="D16" s="21" t="s">
        <v>449</v>
      </c>
      <c r="E16" s="21" t="s">
        <v>450</v>
      </c>
    </row>
    <row r="17" ht="27" customHeight="1" spans="1:5">
      <c r="A17" s="13"/>
      <c r="B17" s="22"/>
      <c r="C17" s="23"/>
      <c r="D17" s="21" t="s">
        <v>406</v>
      </c>
      <c r="E17" s="24">
        <v>1</v>
      </c>
    </row>
    <row r="18" ht="27" customHeight="1" spans="1:5">
      <c r="A18" s="13"/>
      <c r="B18" s="22"/>
      <c r="C18" s="25"/>
      <c r="D18" s="21"/>
      <c r="E18" s="21"/>
    </row>
    <row r="19" ht="27" customHeight="1" spans="1:5">
      <c r="A19" s="13"/>
      <c r="B19" s="19" t="s">
        <v>409</v>
      </c>
      <c r="C19" s="19" t="s">
        <v>342</v>
      </c>
      <c r="D19" s="26" t="s">
        <v>451</v>
      </c>
      <c r="E19" s="27">
        <v>1</v>
      </c>
    </row>
    <row r="20" ht="27" customHeight="1" spans="1:5">
      <c r="A20" s="13"/>
      <c r="B20" s="19"/>
      <c r="C20" s="19"/>
      <c r="D20" s="26" t="s">
        <v>452</v>
      </c>
      <c r="E20" s="27" t="s">
        <v>453</v>
      </c>
    </row>
    <row r="21" ht="27" customHeight="1" spans="1:5">
      <c r="A21" s="13"/>
      <c r="B21" s="22"/>
      <c r="C21" s="19" t="s">
        <v>347</v>
      </c>
      <c r="D21" s="26" t="s">
        <v>454</v>
      </c>
      <c r="E21" s="27" t="s">
        <v>362</v>
      </c>
    </row>
    <row r="22" ht="27" customHeight="1" spans="1:5">
      <c r="A22" s="13"/>
      <c r="B22" s="22"/>
      <c r="C22" s="22"/>
      <c r="D22" s="26"/>
      <c r="E22" s="28"/>
    </row>
    <row r="23" ht="27" customHeight="1" spans="1:5">
      <c r="A23" s="13"/>
      <c r="B23" s="22"/>
      <c r="C23" s="19" t="s">
        <v>350</v>
      </c>
      <c r="D23" s="26" t="s">
        <v>455</v>
      </c>
      <c r="E23" s="27">
        <v>1</v>
      </c>
    </row>
    <row r="24" ht="27" customHeight="1" spans="1:5">
      <c r="A24" s="13"/>
      <c r="B24" s="19" t="s">
        <v>418</v>
      </c>
      <c r="C24" s="19" t="s">
        <v>419</v>
      </c>
      <c r="D24" s="26" t="s">
        <v>456</v>
      </c>
      <c r="E24" s="26" t="s">
        <v>453</v>
      </c>
    </row>
    <row r="25" ht="27" customHeight="1" spans="1:5">
      <c r="A25" s="13"/>
      <c r="B25" s="22"/>
      <c r="C25" s="19" t="s">
        <v>422</v>
      </c>
      <c r="D25" s="26"/>
      <c r="E25" s="26"/>
    </row>
    <row r="26" ht="27" customHeight="1" spans="1:5">
      <c r="A26" s="13"/>
      <c r="B26" s="22"/>
      <c r="C26" s="19" t="s">
        <v>423</v>
      </c>
      <c r="D26" s="26"/>
      <c r="E26" s="26"/>
    </row>
    <row r="27" ht="27" customHeight="1" spans="1:5">
      <c r="A27" s="13"/>
      <c r="B27" s="22"/>
      <c r="C27" s="19" t="s">
        <v>424</v>
      </c>
      <c r="D27" s="26" t="s">
        <v>425</v>
      </c>
      <c r="E27" s="26" t="s">
        <v>426</v>
      </c>
    </row>
    <row r="28" ht="27" customHeight="1" spans="1:5">
      <c r="A28" s="13"/>
      <c r="B28" s="19" t="s">
        <v>427</v>
      </c>
      <c r="C28" s="19" t="s">
        <v>427</v>
      </c>
      <c r="D28" s="26" t="s">
        <v>366</v>
      </c>
      <c r="E28" s="28" t="s">
        <v>428</v>
      </c>
    </row>
    <row r="29" ht="27" customHeight="1" spans="1:5">
      <c r="A29" s="12" t="s">
        <v>429</v>
      </c>
      <c r="B29" s="19" t="s">
        <v>430</v>
      </c>
      <c r="C29" s="19" t="s">
        <v>431</v>
      </c>
      <c r="D29" s="29" t="s">
        <v>432</v>
      </c>
      <c r="E29" s="29" t="s">
        <v>431</v>
      </c>
    </row>
    <row r="30" ht="27" customHeight="1" spans="1:5">
      <c r="A30" s="30" t="s">
        <v>379</v>
      </c>
      <c r="B30" s="31"/>
      <c r="C30" s="31"/>
      <c r="D30" s="30" t="s">
        <v>380</v>
      </c>
      <c r="E30" s="31"/>
    </row>
  </sheetData>
  <mergeCells count="21">
    <mergeCell ref="A3:E3"/>
    <mergeCell ref="A5:E5"/>
    <mergeCell ref="A6:B6"/>
    <mergeCell ref="C6:E6"/>
    <mergeCell ref="A7:B7"/>
    <mergeCell ref="A8:B8"/>
    <mergeCell ref="D9:E9"/>
    <mergeCell ref="D10:E10"/>
    <mergeCell ref="D11:E11"/>
    <mergeCell ref="D12:E12"/>
    <mergeCell ref="B13:E13"/>
    <mergeCell ref="B14:E14"/>
    <mergeCell ref="A13:A14"/>
    <mergeCell ref="A15:A28"/>
    <mergeCell ref="B16:B18"/>
    <mergeCell ref="B19:B23"/>
    <mergeCell ref="B24:B27"/>
    <mergeCell ref="C16:C18"/>
    <mergeCell ref="C19:C20"/>
    <mergeCell ref="C21:C22"/>
    <mergeCell ref="A9:B12"/>
  </mergeCells>
  <hyperlinks>
    <hyperlink ref="A1" location="'Sheet4'!A1" display="返回目录"/>
  </hyperlink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G18" sqref="G18"/>
    </sheetView>
  </sheetViews>
  <sheetFormatPr defaultColWidth="10.2857142857143" defaultRowHeight="14.4" customHeight="1" outlineLevelCol="4"/>
  <cols>
    <col min="1" max="1" width="20.4285714285714" style="2" customWidth="1"/>
    <col min="2" max="2" width="21.4285714285714" style="2" customWidth="1"/>
    <col min="3" max="3" width="30" style="2" customWidth="1"/>
    <col min="4" max="4" width="55.1428571428571" style="2" customWidth="1"/>
    <col min="5" max="5" width="41.2857142857143" style="2" customWidth="1"/>
    <col min="6" max="6" width="11.7428571428571" style="1" customWidth="1"/>
    <col min="7" max="8" width="10.2857142857143" style="1"/>
    <col min="9" max="9" width="11.2666666666667" style="1" customWidth="1"/>
    <col min="10" max="16384" width="10.2857142857143" style="1"/>
  </cols>
  <sheetData>
    <row r="1" s="1" customFormat="1" ht="35" customHeight="1" spans="1:5">
      <c r="A1" s="3" t="s">
        <v>23</v>
      </c>
      <c r="B1" s="2"/>
      <c r="C1" s="2"/>
      <c r="D1" s="2"/>
      <c r="E1" s="2"/>
    </row>
    <row r="2" s="1" customFormat="1" ht="40" hidden="1" customHeight="1" spans="1:5">
      <c r="A2" s="4" t="s">
        <v>429</v>
      </c>
      <c r="B2" s="4" t="s">
        <v>430</v>
      </c>
      <c r="C2" s="4" t="s">
        <v>431</v>
      </c>
      <c r="D2" s="4" t="s">
        <v>432</v>
      </c>
      <c r="E2" s="4" t="s">
        <v>431</v>
      </c>
    </row>
    <row r="3" s="1" customFormat="1" ht="42" customHeight="1" spans="1:5">
      <c r="A3" s="5" t="s">
        <v>385</v>
      </c>
      <c r="B3" s="5"/>
      <c r="C3" s="5"/>
      <c r="D3" s="5"/>
      <c r="E3" s="5"/>
    </row>
    <row r="4" s="1" customFormat="1" ht="23" customHeight="1" spans="1:5">
      <c r="A4" s="6" t="s">
        <v>382</v>
      </c>
      <c r="B4" s="7" t="s">
        <v>161</v>
      </c>
      <c r="C4" s="8"/>
      <c r="D4" s="9" t="s">
        <v>383</v>
      </c>
      <c r="E4" s="8" t="s">
        <v>384</v>
      </c>
    </row>
    <row r="5" s="1" customFormat="1" ht="32" customHeight="1" spans="1:5">
      <c r="A5" s="10" t="s">
        <v>386</v>
      </c>
      <c r="B5" s="11"/>
      <c r="C5" s="11"/>
      <c r="D5" s="11"/>
      <c r="E5" s="11"/>
    </row>
    <row r="6" s="1" customFormat="1" ht="32" customHeight="1" spans="1:5">
      <c r="A6" s="12" t="s">
        <v>387</v>
      </c>
      <c r="B6" s="13"/>
      <c r="C6" s="13" t="s">
        <v>457</v>
      </c>
      <c r="D6" s="13"/>
      <c r="E6" s="13"/>
    </row>
    <row r="7" s="1" customFormat="1" ht="32" customHeight="1" spans="1:5">
      <c r="A7" s="12" t="s">
        <v>389</v>
      </c>
      <c r="B7" s="13"/>
      <c r="C7" s="14" t="s">
        <v>295</v>
      </c>
      <c r="D7" s="12" t="s">
        <v>390</v>
      </c>
      <c r="E7" s="14" t="s">
        <v>161</v>
      </c>
    </row>
    <row r="8" s="1" customFormat="1" ht="32" customHeight="1" spans="1:5">
      <c r="A8" s="12" t="s">
        <v>391</v>
      </c>
      <c r="B8" s="13"/>
      <c r="C8" s="15" t="s">
        <v>392</v>
      </c>
      <c r="D8" s="12" t="s">
        <v>393</v>
      </c>
      <c r="E8" s="13" t="s">
        <v>394</v>
      </c>
    </row>
    <row r="9" s="1" customFormat="1" ht="32" customHeight="1" spans="1:5">
      <c r="A9" s="12" t="s">
        <v>395</v>
      </c>
      <c r="B9" s="13"/>
      <c r="C9" s="12" t="s">
        <v>396</v>
      </c>
      <c r="D9" s="16">
        <v>2.05</v>
      </c>
      <c r="E9" s="16"/>
    </row>
    <row r="10" s="1" customFormat="1" ht="32" customHeight="1" spans="1:5">
      <c r="A10" s="13"/>
      <c r="B10" s="13"/>
      <c r="C10" s="12" t="s">
        <v>397</v>
      </c>
      <c r="D10" s="16"/>
      <c r="E10" s="16"/>
    </row>
    <row r="11" s="1" customFormat="1" ht="32" customHeight="1" spans="1:5">
      <c r="A11" s="13"/>
      <c r="B11" s="13"/>
      <c r="C11" s="13" t="s">
        <v>398</v>
      </c>
      <c r="D11" s="16">
        <v>2.05</v>
      </c>
      <c r="E11" s="16"/>
    </row>
    <row r="12" s="1" customFormat="1" ht="32" customHeight="1" spans="1:5">
      <c r="A12" s="13"/>
      <c r="B12" s="13"/>
      <c r="C12" s="13" t="s">
        <v>399</v>
      </c>
      <c r="D12" s="16"/>
      <c r="E12" s="16"/>
    </row>
    <row r="13" s="1" customFormat="1" ht="60" customHeight="1" spans="1:5">
      <c r="A13" s="12" t="s">
        <v>400</v>
      </c>
      <c r="B13" s="17" t="s">
        <v>434</v>
      </c>
      <c r="C13" s="18"/>
      <c r="D13" s="18"/>
      <c r="E13" s="18"/>
    </row>
    <row r="14" s="1" customFormat="1" ht="60" customHeight="1" spans="1:5">
      <c r="A14" s="13"/>
      <c r="B14" s="13"/>
      <c r="C14" s="13"/>
      <c r="D14" s="13"/>
      <c r="E14" s="13"/>
    </row>
    <row r="15" s="1" customFormat="1" ht="32" customHeight="1" spans="1:5">
      <c r="A15" s="12" t="s">
        <v>402</v>
      </c>
      <c r="B15" s="15" t="s">
        <v>317</v>
      </c>
      <c r="C15" s="15" t="s">
        <v>319</v>
      </c>
      <c r="D15" s="15" t="s">
        <v>320</v>
      </c>
      <c r="E15" s="15" t="s">
        <v>321</v>
      </c>
    </row>
    <row r="16" s="1" customFormat="1" ht="32" customHeight="1" spans="1:5">
      <c r="A16" s="13"/>
      <c r="B16" s="19" t="s">
        <v>352</v>
      </c>
      <c r="C16" s="20" t="s">
        <v>403</v>
      </c>
      <c r="D16" s="21" t="s">
        <v>404</v>
      </c>
      <c r="E16" s="21" t="s">
        <v>458</v>
      </c>
    </row>
    <row r="17" s="1" customFormat="1" ht="32" customHeight="1" spans="1:5">
      <c r="A17" s="13"/>
      <c r="B17" s="22"/>
      <c r="C17" s="23"/>
      <c r="D17" s="21" t="s">
        <v>406</v>
      </c>
      <c r="E17" s="24">
        <v>1</v>
      </c>
    </row>
    <row r="18" s="1" customFormat="1" ht="32" customHeight="1" spans="1:5">
      <c r="A18" s="13"/>
      <c r="B18" s="22"/>
      <c r="C18" s="25"/>
      <c r="D18" s="21"/>
      <c r="E18" s="21"/>
    </row>
    <row r="19" s="1" customFormat="1" ht="32" customHeight="1" spans="1:5">
      <c r="A19" s="13"/>
      <c r="B19" s="19" t="s">
        <v>409</v>
      </c>
      <c r="C19" s="19" t="s">
        <v>342</v>
      </c>
      <c r="D19" s="26" t="s">
        <v>436</v>
      </c>
      <c r="E19" s="27">
        <v>0.8</v>
      </c>
    </row>
    <row r="20" s="1" customFormat="1" ht="32" customHeight="1" spans="1:5">
      <c r="A20" s="13"/>
      <c r="B20" s="19"/>
      <c r="C20" s="19"/>
      <c r="D20" s="26" t="s">
        <v>437</v>
      </c>
      <c r="E20" s="27" t="s">
        <v>438</v>
      </c>
    </row>
    <row r="21" s="1" customFormat="1" ht="32" customHeight="1" spans="1:5">
      <c r="A21" s="13"/>
      <c r="B21" s="19"/>
      <c r="C21" s="19"/>
      <c r="D21" s="26" t="s">
        <v>439</v>
      </c>
      <c r="E21" s="27" t="s">
        <v>440</v>
      </c>
    </row>
    <row r="22" s="1" customFormat="1" ht="32" customHeight="1" spans="1:5">
      <c r="A22" s="13"/>
      <c r="B22" s="19"/>
      <c r="C22" s="19"/>
      <c r="D22" s="26" t="s">
        <v>441</v>
      </c>
      <c r="E22" s="27" t="s">
        <v>442</v>
      </c>
    </row>
    <row r="23" s="1" customFormat="1" ht="32" customHeight="1" spans="1:5">
      <c r="A23" s="13"/>
      <c r="B23" s="22"/>
      <c r="C23" s="22"/>
      <c r="D23" s="26" t="s">
        <v>443</v>
      </c>
      <c r="E23" s="27" t="s">
        <v>440</v>
      </c>
    </row>
    <row r="24" s="1" customFormat="1" ht="32" customHeight="1" spans="1:5">
      <c r="A24" s="13"/>
      <c r="B24" s="22"/>
      <c r="C24" s="19" t="s">
        <v>347</v>
      </c>
      <c r="D24" s="26" t="s">
        <v>444</v>
      </c>
      <c r="E24" s="27">
        <v>1</v>
      </c>
    </row>
    <row r="25" s="1" customFormat="1" ht="32" customHeight="1" spans="1:5">
      <c r="A25" s="13"/>
      <c r="B25" s="22"/>
      <c r="C25" s="22"/>
      <c r="D25" s="26" t="s">
        <v>445</v>
      </c>
      <c r="E25" s="28" t="s">
        <v>408</v>
      </c>
    </row>
    <row r="26" s="1" customFormat="1" ht="32" customHeight="1" spans="1:5">
      <c r="A26" s="13"/>
      <c r="B26" s="22"/>
      <c r="C26" s="19" t="s">
        <v>350</v>
      </c>
      <c r="D26" s="26" t="s">
        <v>446</v>
      </c>
      <c r="E26" s="28" t="s">
        <v>417</v>
      </c>
    </row>
    <row r="27" s="1" customFormat="1" ht="32" customHeight="1" spans="1:5">
      <c r="A27" s="13"/>
      <c r="B27" s="19" t="s">
        <v>418</v>
      </c>
      <c r="C27" s="19" t="s">
        <v>419</v>
      </c>
      <c r="D27" s="26" t="s">
        <v>420</v>
      </c>
      <c r="E27" s="26" t="s">
        <v>421</v>
      </c>
    </row>
    <row r="28" s="1" customFormat="1" ht="32" customHeight="1" spans="1:5">
      <c r="A28" s="13"/>
      <c r="B28" s="22"/>
      <c r="C28" s="19" t="s">
        <v>422</v>
      </c>
      <c r="D28" s="26"/>
      <c r="E28" s="26"/>
    </row>
    <row r="29" s="1" customFormat="1" ht="32" customHeight="1" spans="1:5">
      <c r="A29" s="13"/>
      <c r="B29" s="22"/>
      <c r="C29" s="19" t="s">
        <v>423</v>
      </c>
      <c r="D29" s="26"/>
      <c r="E29" s="26"/>
    </row>
    <row r="30" s="1" customFormat="1" ht="32" customHeight="1" spans="1:5">
      <c r="A30" s="13"/>
      <c r="B30" s="22"/>
      <c r="C30" s="19" t="s">
        <v>424</v>
      </c>
      <c r="D30" s="26" t="s">
        <v>425</v>
      </c>
      <c r="E30" s="26" t="s">
        <v>426</v>
      </c>
    </row>
    <row r="31" s="1" customFormat="1" ht="32" customHeight="1" spans="1:5">
      <c r="A31" s="13"/>
      <c r="B31" s="19" t="s">
        <v>427</v>
      </c>
      <c r="C31" s="19" t="s">
        <v>427</v>
      </c>
      <c r="D31" s="26" t="s">
        <v>366</v>
      </c>
      <c r="E31" s="28" t="s">
        <v>428</v>
      </c>
    </row>
    <row r="32" s="1" customFormat="1" ht="32" customHeight="1" spans="1:5">
      <c r="A32" s="12" t="s">
        <v>429</v>
      </c>
      <c r="B32" s="19" t="s">
        <v>430</v>
      </c>
      <c r="C32" s="19" t="s">
        <v>431</v>
      </c>
      <c r="D32" s="29" t="s">
        <v>432</v>
      </c>
      <c r="E32" s="29" t="s">
        <v>431</v>
      </c>
    </row>
    <row r="33" s="1" customFormat="1" ht="32" customHeight="1" spans="1:5">
      <c r="A33" s="30" t="s">
        <v>379</v>
      </c>
      <c r="B33" s="31"/>
      <c r="C33" s="31"/>
      <c r="D33" s="30" t="s">
        <v>380</v>
      </c>
      <c r="E33" s="31"/>
    </row>
  </sheetData>
  <mergeCells count="21">
    <mergeCell ref="A3:E3"/>
    <mergeCell ref="A5:E5"/>
    <mergeCell ref="A6:B6"/>
    <mergeCell ref="C6:E6"/>
    <mergeCell ref="A7:B7"/>
    <mergeCell ref="A8:B8"/>
    <mergeCell ref="D9:E9"/>
    <mergeCell ref="D10:E10"/>
    <mergeCell ref="D11:E11"/>
    <mergeCell ref="D12:E12"/>
    <mergeCell ref="B13:E13"/>
    <mergeCell ref="B14:E14"/>
    <mergeCell ref="A13:A14"/>
    <mergeCell ref="A15:A31"/>
    <mergeCell ref="B16:B18"/>
    <mergeCell ref="B19:B26"/>
    <mergeCell ref="B27:B30"/>
    <mergeCell ref="C16:C18"/>
    <mergeCell ref="C19:C23"/>
    <mergeCell ref="C24:C25"/>
    <mergeCell ref="A9:B12"/>
  </mergeCells>
  <hyperlinks>
    <hyperlink ref="A1" location="'Sheet4'!A1" display="返回目录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A22" sqref="A22:G22"/>
    </sheetView>
  </sheetViews>
  <sheetFormatPr defaultColWidth="9" defaultRowHeight="12.75" customHeight="1" outlineLevelCol="7"/>
  <cols>
    <col min="1" max="6" width="17.1428571428571" style="62" customWidth="1"/>
    <col min="7" max="7" width="32.1142857142857" style="62" customWidth="1"/>
    <col min="8" max="8" width="9" style="62" customWidth="1"/>
  </cols>
  <sheetData>
    <row r="1" customHeight="1" spans="1:8">
      <c r="A1" s="70" t="s">
        <v>23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66" t="s">
        <v>24</v>
      </c>
      <c r="B3" s="166"/>
      <c r="C3" s="166"/>
      <c r="D3" s="166"/>
      <c r="E3" s="166"/>
      <c r="F3" s="166"/>
      <c r="G3" s="166"/>
      <c r="H3"/>
    </row>
    <row r="4" ht="16.5" customHeight="1" spans="1:8">
      <c r="A4" s="166" t="s">
        <v>25</v>
      </c>
      <c r="B4" s="166"/>
      <c r="C4" s="166"/>
      <c r="D4" s="166"/>
      <c r="E4" s="166"/>
      <c r="F4" s="166"/>
      <c r="G4" s="166"/>
      <c r="H4"/>
    </row>
    <row r="5" ht="14.25" customHeight="1" spans="1:8">
      <c r="A5" s="166"/>
      <c r="B5" s="166"/>
      <c r="C5" s="166"/>
      <c r="D5" s="166"/>
      <c r="E5" s="167"/>
      <c r="F5" s="166"/>
      <c r="G5" s="166"/>
      <c r="H5"/>
    </row>
    <row r="6" ht="14.25" customHeight="1" spans="1:8">
      <c r="A6" s="166"/>
      <c r="B6" s="166"/>
      <c r="C6" s="166"/>
      <c r="D6" s="166"/>
      <c r="E6" s="166"/>
      <c r="F6" s="166"/>
      <c r="G6" s="166"/>
      <c r="H6"/>
    </row>
    <row r="7" ht="14.25" customHeight="1" spans="1:8">
      <c r="A7" s="166"/>
      <c r="B7" s="166"/>
      <c r="C7" s="166"/>
      <c r="D7" s="166"/>
      <c r="E7" s="166"/>
      <c r="F7" s="166"/>
      <c r="G7" s="166"/>
      <c r="H7"/>
    </row>
    <row r="8" ht="14.25" customHeight="1" spans="1:8">
      <c r="A8" s="166"/>
      <c r="B8" s="166"/>
      <c r="C8" s="166"/>
      <c r="D8" s="166"/>
      <c r="E8" s="166"/>
      <c r="F8" s="166"/>
      <c r="G8" s="166"/>
      <c r="H8"/>
    </row>
    <row r="9" ht="33" customHeight="1" spans="1:8">
      <c r="A9" s="168" t="s">
        <v>26</v>
      </c>
      <c r="B9" s="168"/>
      <c r="C9" s="168"/>
      <c r="D9" s="168"/>
      <c r="E9" s="168"/>
      <c r="F9" s="168"/>
      <c r="G9" s="168"/>
      <c r="H9"/>
    </row>
    <row r="10" ht="14.25" customHeight="1" spans="1:8">
      <c r="A10" s="169"/>
      <c r="B10" s="169"/>
      <c r="C10" s="169"/>
      <c r="D10" s="169"/>
      <c r="E10" s="169"/>
      <c r="F10" s="169"/>
      <c r="G10" s="169"/>
      <c r="H10"/>
    </row>
    <row r="11" ht="14.25" customHeight="1" spans="1:8">
      <c r="A11" s="169"/>
      <c r="B11" s="169"/>
      <c r="C11" s="169"/>
      <c r="D11" s="169"/>
      <c r="E11" s="169"/>
      <c r="F11" s="169"/>
      <c r="G11" s="169"/>
      <c r="H11"/>
    </row>
    <row r="12" ht="14.25" customHeight="1" spans="1:8">
      <c r="A12" s="169"/>
      <c r="B12" s="169"/>
      <c r="C12" s="169"/>
      <c r="D12" s="169"/>
      <c r="E12" s="169"/>
      <c r="F12" s="169"/>
      <c r="G12" s="169"/>
      <c r="H12"/>
    </row>
    <row r="13" ht="14.25" customHeight="1" spans="1:8">
      <c r="A13" s="169"/>
      <c r="B13" s="169"/>
      <c r="C13" s="169"/>
      <c r="D13" s="169"/>
      <c r="E13" s="169"/>
      <c r="F13" s="169"/>
      <c r="G13" s="169"/>
      <c r="H13"/>
    </row>
    <row r="14" ht="14.25" customHeight="1" spans="1:8">
      <c r="A14" s="169"/>
      <c r="B14" s="169"/>
      <c r="C14" s="169"/>
      <c r="D14" s="169"/>
      <c r="E14" s="169"/>
      <c r="F14" s="169"/>
      <c r="G14" s="169"/>
      <c r="H14"/>
    </row>
    <row r="15" ht="14.25" customHeight="1" spans="1:8">
      <c r="A15" s="169"/>
      <c r="B15" s="169"/>
      <c r="C15" s="169"/>
      <c r="D15" s="169"/>
      <c r="E15" s="169"/>
      <c r="F15" s="169"/>
      <c r="G15" s="169"/>
      <c r="H15"/>
    </row>
    <row r="16" ht="14.25" customHeight="1" spans="1:8">
      <c r="A16" s="169"/>
      <c r="B16" s="169"/>
      <c r="C16" s="169"/>
      <c r="D16" s="169"/>
      <c r="E16" s="169"/>
      <c r="F16" s="169"/>
      <c r="G16" s="169"/>
      <c r="H16"/>
    </row>
    <row r="17" ht="14.25" customHeight="1" spans="1:8">
      <c r="A17" s="169"/>
      <c r="B17" s="169"/>
      <c r="C17" s="169"/>
      <c r="D17" s="169"/>
      <c r="E17" s="169"/>
      <c r="F17" s="169"/>
      <c r="G17" s="169"/>
      <c r="H17"/>
    </row>
    <row r="18" ht="14.25" customHeight="1" spans="1:8">
      <c r="A18" s="169"/>
      <c r="B18" s="169"/>
      <c r="C18" s="169"/>
      <c r="D18" s="169"/>
      <c r="E18" s="169"/>
      <c r="F18" s="169"/>
      <c r="G18" s="169"/>
      <c r="H18"/>
    </row>
    <row r="19" ht="14.25" customHeight="1" spans="1:8">
      <c r="A19" s="170" t="s">
        <v>27</v>
      </c>
      <c r="B19" s="170"/>
      <c r="C19" s="170"/>
      <c r="D19" s="170"/>
      <c r="E19" s="170"/>
      <c r="F19" s="170"/>
      <c r="G19" s="170"/>
      <c r="H19"/>
    </row>
    <row r="20" ht="14.25" customHeight="1" spans="1:8">
      <c r="A20" s="169"/>
      <c r="B20" s="169"/>
      <c r="C20" s="169"/>
      <c r="D20" s="169"/>
      <c r="E20" s="169"/>
      <c r="F20" s="169"/>
      <c r="G20" s="169"/>
      <c r="H20"/>
    </row>
    <row r="21" ht="14.25" customHeight="1" spans="1:8">
      <c r="A21" s="169"/>
      <c r="B21" s="169"/>
      <c r="C21" s="169"/>
      <c r="D21" s="169"/>
      <c r="E21" s="169"/>
      <c r="F21" s="169"/>
      <c r="G21" s="169"/>
      <c r="H21"/>
    </row>
    <row r="22" ht="14.25" customHeight="1" spans="1:8">
      <c r="A22" s="170" t="s">
        <v>28</v>
      </c>
      <c r="B22" s="170"/>
      <c r="C22" s="170"/>
      <c r="D22" s="170"/>
      <c r="E22" s="170"/>
      <c r="F22" s="170"/>
      <c r="G22" s="170"/>
      <c r="H22"/>
    </row>
    <row r="23" ht="15.75" customHeight="1" spans="1:8">
      <c r="A23" s="104"/>
      <c r="B23" s="171" t="s">
        <v>29</v>
      </c>
      <c r="C23" s="104"/>
      <c r="D23" s="104"/>
      <c r="E23" s="104"/>
      <c r="F23" s="104"/>
      <c r="G23" s="104"/>
      <c r="H23"/>
    </row>
    <row r="24" customHeight="1" spans="1:8">
      <c r="E24" s="70"/>
    </row>
  </sheetData>
  <mergeCells count="3">
    <mergeCell ref="A9:G9"/>
    <mergeCell ref="A19:G19"/>
    <mergeCell ref="A22:G22"/>
  </mergeCells>
  <hyperlinks>
    <hyperlink ref="A1" location="'Sheet4'!A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opLeftCell="A9" workbookViewId="0">
      <selection activeCell="G23" sqref="G23"/>
    </sheetView>
  </sheetViews>
  <sheetFormatPr defaultColWidth="9" defaultRowHeight="12.75" customHeight="1" outlineLevelCol="7"/>
  <cols>
    <col min="1" max="1" width="29.7142857142857" style="147" customWidth="1"/>
    <col min="2" max="2" width="17.5714285714286" style="148" customWidth="1"/>
    <col min="3" max="3" width="28.5714285714286" style="147" customWidth="1"/>
    <col min="4" max="4" width="15.5714285714286" style="147" customWidth="1"/>
    <col min="5" max="7" width="9.14285714285714" style="149"/>
    <col min="8" max="8" width="20.1428571428571" style="149" customWidth="1"/>
    <col min="9" max="16384" width="9.14285714285714" style="149"/>
  </cols>
  <sheetData>
    <row r="1" ht="24.75" customHeight="1" spans="1:8">
      <c r="A1" s="150" t="s">
        <v>23</v>
      </c>
    </row>
    <row r="2" ht="22" customHeight="1" spans="1:8">
      <c r="A2" s="151" t="s">
        <v>30</v>
      </c>
      <c r="B2" s="151"/>
      <c r="C2" s="151"/>
      <c r="D2" s="151"/>
    </row>
    <row r="3" customHeight="1" spans="1:8">
      <c r="A3" s="152"/>
      <c r="B3" s="153"/>
      <c r="C3" s="154"/>
      <c r="D3" s="155" t="s">
        <v>31</v>
      </c>
    </row>
    <row r="4" ht="23.25" customHeight="1" spans="1:8">
      <c r="A4" s="156" t="s">
        <v>32</v>
      </c>
      <c r="B4" s="156"/>
      <c r="C4" s="156" t="s">
        <v>33</v>
      </c>
      <c r="D4" s="156"/>
    </row>
    <row r="5" ht="23.25" customHeight="1" spans="1:8">
      <c r="A5" s="156" t="s">
        <v>34</v>
      </c>
      <c r="B5" s="156" t="s">
        <v>35</v>
      </c>
      <c r="C5" s="156" t="s">
        <v>34</v>
      </c>
      <c r="D5" s="156" t="s">
        <v>35</v>
      </c>
    </row>
    <row r="6" s="146" customFormat="1" ht="23.25" customHeight="1" spans="1:8">
      <c r="A6" s="157" t="s">
        <v>36</v>
      </c>
      <c r="B6" s="158">
        <v>738.83</v>
      </c>
      <c r="C6" s="159" t="s">
        <v>37</v>
      </c>
      <c r="D6" s="145"/>
    </row>
    <row r="7" s="146" customFormat="1" ht="23.25" customHeight="1" spans="1:8">
      <c r="A7" s="157" t="s">
        <v>38</v>
      </c>
      <c r="B7" s="160"/>
      <c r="C7" s="159" t="s">
        <v>39</v>
      </c>
      <c r="D7" s="145">
        <v>0</v>
      </c>
    </row>
    <row r="8" s="146" customFormat="1" ht="23.25" customHeight="1" spans="1:8">
      <c r="A8" s="157" t="s">
        <v>40</v>
      </c>
      <c r="B8" s="160">
        <v>0</v>
      </c>
      <c r="C8" s="159" t="s">
        <v>41</v>
      </c>
      <c r="D8" s="145">
        <v>0</v>
      </c>
    </row>
    <row r="9" s="146" customFormat="1" ht="23.25" customHeight="1" spans="1:8">
      <c r="A9" s="157" t="s">
        <v>42</v>
      </c>
      <c r="B9" s="160">
        <v>0</v>
      </c>
      <c r="C9" s="159" t="s">
        <v>43</v>
      </c>
      <c r="D9" s="145">
        <v>0</v>
      </c>
    </row>
    <row r="10" s="146" customFormat="1" ht="23.25" customHeight="1" spans="1:8">
      <c r="A10" s="157" t="s">
        <v>44</v>
      </c>
      <c r="B10" s="160">
        <v>0</v>
      </c>
      <c r="C10" s="159" t="s">
        <v>45</v>
      </c>
      <c r="D10" s="145">
        <v>0</v>
      </c>
      <c r="H10" s="161"/>
    </row>
    <row r="11" s="146" customFormat="1" ht="23.25" customHeight="1" spans="1:8">
      <c r="A11" s="157" t="s">
        <v>46</v>
      </c>
      <c r="B11" s="160">
        <v>0</v>
      </c>
      <c r="C11" s="159" t="s">
        <v>47</v>
      </c>
      <c r="D11" s="145">
        <v>0</v>
      </c>
    </row>
    <row r="12" s="146" customFormat="1" ht="23.25" customHeight="1" spans="1:8">
      <c r="A12" s="157" t="s">
        <v>48</v>
      </c>
      <c r="B12" s="160">
        <v>0</v>
      </c>
      <c r="C12" s="159" t="s">
        <v>49</v>
      </c>
      <c r="D12" s="131">
        <v>0</v>
      </c>
    </row>
    <row r="13" s="146" customFormat="1" ht="23.25" customHeight="1" spans="1:8">
      <c r="A13" s="157" t="s">
        <v>50</v>
      </c>
      <c r="B13" s="160">
        <v>0</v>
      </c>
      <c r="C13" s="159" t="s">
        <v>51</v>
      </c>
      <c r="D13" s="131">
        <v>155.05</v>
      </c>
    </row>
    <row r="14" s="146" customFormat="1" ht="23.25" customHeight="1" spans="1:8">
      <c r="A14" s="157" t="s">
        <v>52</v>
      </c>
      <c r="B14" s="160">
        <v>0</v>
      </c>
      <c r="C14" s="159" t="s">
        <v>53</v>
      </c>
      <c r="D14" s="131">
        <v>0</v>
      </c>
    </row>
    <row r="15" s="146" customFormat="1" ht="23.25" customHeight="1" spans="1:8">
      <c r="A15" s="157"/>
      <c r="B15" s="158"/>
      <c r="C15" s="159" t="s">
        <v>54</v>
      </c>
      <c r="D15" s="131">
        <v>560.89</v>
      </c>
    </row>
    <row r="16" s="146" customFormat="1" ht="23.25" customHeight="1" spans="1:8">
      <c r="A16" s="157"/>
      <c r="B16" s="158"/>
      <c r="C16" s="159" t="s">
        <v>55</v>
      </c>
      <c r="D16" s="131"/>
    </row>
    <row r="17" s="146" customFormat="1" ht="23.25" customHeight="1" spans="1:5">
      <c r="A17" s="157"/>
      <c r="B17" s="158"/>
      <c r="C17" s="159" t="s">
        <v>56</v>
      </c>
      <c r="D17" s="131"/>
    </row>
    <row r="18" s="146" customFormat="1" ht="23.25" customHeight="1" spans="1:5">
      <c r="A18" s="157"/>
      <c r="B18" s="158"/>
      <c r="C18" s="159" t="s">
        <v>57</v>
      </c>
      <c r="D18" s="131"/>
    </row>
    <row r="19" s="146" customFormat="1" ht="23.25" customHeight="1" spans="1:5">
      <c r="A19" s="157"/>
      <c r="B19" s="158"/>
      <c r="C19" s="159" t="s">
        <v>58</v>
      </c>
      <c r="D19" s="131">
        <v>0</v>
      </c>
    </row>
    <row r="20" s="146" customFormat="1" ht="23.25" customHeight="1" spans="1:5">
      <c r="A20" s="157"/>
      <c r="B20" s="158"/>
      <c r="C20" s="159" t="s">
        <v>59</v>
      </c>
      <c r="D20" s="131">
        <v>0</v>
      </c>
    </row>
    <row r="21" s="146" customFormat="1" ht="23.25" customHeight="1" spans="1:5">
      <c r="A21" s="157"/>
      <c r="B21" s="158"/>
      <c r="C21" s="159" t="s">
        <v>60</v>
      </c>
      <c r="D21" s="131">
        <v>0</v>
      </c>
    </row>
    <row r="22" s="146" customFormat="1" ht="23.25" customHeight="1" spans="1:5">
      <c r="A22" s="157"/>
      <c r="B22" s="158"/>
      <c r="C22" s="159" t="s">
        <v>61</v>
      </c>
      <c r="D22" s="131">
        <v>0</v>
      </c>
    </row>
    <row r="23" s="146" customFormat="1" ht="23.25" customHeight="1" spans="1:5">
      <c r="A23" s="157"/>
      <c r="B23" s="158"/>
      <c r="C23" s="159" t="s">
        <v>62</v>
      </c>
      <c r="D23" s="131">
        <v>0</v>
      </c>
    </row>
    <row r="24" s="146" customFormat="1" ht="23.25" customHeight="1" spans="1:5">
      <c r="A24" s="157"/>
      <c r="B24" s="158"/>
      <c r="C24" s="159" t="s">
        <v>63</v>
      </c>
      <c r="D24" s="131">
        <v>0</v>
      </c>
      <c r="E24" s="162"/>
    </row>
    <row r="25" s="146" customFormat="1" ht="23.25" customHeight="1" spans="1:5">
      <c r="A25" s="157"/>
      <c r="B25" s="158"/>
      <c r="C25" s="159" t="s">
        <v>64</v>
      </c>
      <c r="D25" s="131">
        <v>55.03</v>
      </c>
    </row>
    <row r="26" s="146" customFormat="1" ht="23.25" customHeight="1" spans="1:5">
      <c r="A26" s="163" t="s">
        <v>65</v>
      </c>
      <c r="B26" s="160">
        <f>SUM(B6:B25)</f>
        <v>738.83</v>
      </c>
      <c r="C26" s="158" t="s">
        <v>66</v>
      </c>
      <c r="D26" s="145">
        <f>SUM(D6:D25)</f>
        <v>770.97</v>
      </c>
    </row>
    <row r="27" s="146" customFormat="1" ht="23.25" customHeight="1" spans="1:5">
      <c r="A27" s="157" t="s">
        <v>67</v>
      </c>
      <c r="B27" s="160">
        <v>32.14</v>
      </c>
      <c r="C27" s="159" t="s">
        <v>68</v>
      </c>
      <c r="D27" s="145"/>
    </row>
    <row r="28" s="146" customFormat="1" ht="23.25" customHeight="1" spans="1:5">
      <c r="A28" s="157" t="s">
        <v>69</v>
      </c>
      <c r="B28" s="164"/>
      <c r="C28" s="159"/>
      <c r="D28" s="165"/>
    </row>
    <row r="29" s="146" customFormat="1" ht="23.25" customHeight="1" spans="1:5">
      <c r="A29" s="163" t="s">
        <v>70</v>
      </c>
      <c r="B29" s="160">
        <f>B26+B27</f>
        <v>770.97</v>
      </c>
      <c r="C29" s="158" t="s">
        <v>71</v>
      </c>
      <c r="D29" s="145">
        <f>D26</f>
        <v>770.97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Sheet4'!A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B5" sqref="B5"/>
    </sheetView>
  </sheetViews>
  <sheetFormatPr defaultColWidth="9" defaultRowHeight="12.75" customHeight="1" outlineLevelCol="4"/>
  <cols>
    <col min="1" max="1" width="44.8571428571429" style="62" customWidth="1"/>
    <col min="2" max="2" width="29.8571428571429" style="62" customWidth="1"/>
    <col min="3" max="3" width="31.2857142857143" style="62" customWidth="1"/>
  </cols>
  <sheetData>
    <row r="1" ht="24.75" customHeight="1" spans="1:3">
      <c r="A1" s="71" t="s">
        <v>23</v>
      </c>
    </row>
    <row r="2" ht="24.75" customHeight="1" spans="1:3">
      <c r="A2" s="49" t="s">
        <v>72</v>
      </c>
      <c r="B2" s="49"/>
    </row>
    <row r="3" ht="24.75" customHeight="1" spans="1:3">
      <c r="A3" s="140"/>
      <c r="B3" s="141"/>
    </row>
    <row r="4" ht="24" customHeight="1" spans="1:3">
      <c r="A4" s="64" t="s">
        <v>34</v>
      </c>
      <c r="B4" s="64" t="s">
        <v>35</v>
      </c>
    </row>
    <row r="5" s="67" customFormat="1" ht="24.75" customHeight="1" spans="1:3">
      <c r="A5" s="65" t="s">
        <v>36</v>
      </c>
      <c r="B5" s="142">
        <v>738.83</v>
      </c>
      <c r="C5" s="63"/>
    </row>
    <row r="6" ht="24.75" customHeight="1" spans="1:3">
      <c r="A6" s="65" t="s">
        <v>73</v>
      </c>
      <c r="B6" s="142">
        <v>738.83</v>
      </c>
    </row>
    <row r="7" ht="24.75" customHeight="1" spans="1:3">
      <c r="A7" s="65" t="s">
        <v>74</v>
      </c>
      <c r="B7" s="136"/>
    </row>
    <row r="8" ht="24.75" customHeight="1" spans="1:3">
      <c r="A8" s="65" t="s">
        <v>75</v>
      </c>
      <c r="B8" s="142">
        <f>B6+B7</f>
        <v>738.83</v>
      </c>
    </row>
    <row r="9" ht="24.75" customHeight="1" spans="1:3">
      <c r="A9" s="65" t="s">
        <v>67</v>
      </c>
      <c r="B9" s="143">
        <v>32.14</v>
      </c>
    </row>
    <row r="10" ht="24.75" customHeight="1" spans="1:3">
      <c r="A10" s="65" t="s">
        <v>76</v>
      </c>
      <c r="B10" s="136">
        <v>32.14</v>
      </c>
    </row>
    <row r="11" ht="24.75" customHeight="1" spans="1:3">
      <c r="A11" s="65" t="s">
        <v>77</v>
      </c>
      <c r="B11" s="136">
        <v>32.14</v>
      </c>
    </row>
    <row r="12" ht="24.75" customHeight="1" spans="1:3">
      <c r="A12" s="65" t="s">
        <v>69</v>
      </c>
      <c r="B12" s="136"/>
    </row>
    <row r="13" ht="24.75" customHeight="1" spans="1:3">
      <c r="A13" s="65" t="s">
        <v>78</v>
      </c>
      <c r="B13" s="136">
        <v>0</v>
      </c>
    </row>
    <row r="14" ht="24.75" customHeight="1" spans="1:3">
      <c r="A14" s="65" t="s">
        <v>79</v>
      </c>
      <c r="B14" s="144"/>
    </row>
    <row r="15" ht="24.75" customHeight="1" spans="1:3">
      <c r="A15" s="65" t="s">
        <v>80</v>
      </c>
      <c r="B15" s="136"/>
    </row>
    <row r="16" ht="24.75" customHeight="1" spans="1:3">
      <c r="A16" s="65" t="s">
        <v>81</v>
      </c>
      <c r="B16" s="136">
        <v>0</v>
      </c>
    </row>
    <row r="17" ht="24.75" customHeight="1" spans="1:5">
      <c r="A17" s="65" t="s">
        <v>82</v>
      </c>
      <c r="B17" s="136">
        <v>0</v>
      </c>
    </row>
    <row r="18" ht="24.75" customHeight="1" spans="1:5">
      <c r="A18" s="65" t="s">
        <v>83</v>
      </c>
      <c r="B18" s="145">
        <f>B5+B9+B12</f>
        <v>770.97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61"/>
    </row>
    <row r="25" ht="27" customHeight="1"/>
  </sheetData>
  <sheetProtection formatCells="0" formatColumns="0" formatRows="0"/>
  <mergeCells count="1">
    <mergeCell ref="A2:B2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C24" sqref="C24"/>
    </sheetView>
  </sheetViews>
  <sheetFormatPr defaultColWidth="9" defaultRowHeight="12.75" customHeight="1" outlineLevelCol="6"/>
  <cols>
    <col min="1" max="1" width="34.1428571428571" style="62" customWidth="1"/>
    <col min="2" max="3" width="17.2857142857143" style="62" customWidth="1"/>
    <col min="4" max="4" width="17.2857142857143" style="92" customWidth="1"/>
    <col min="5" max="5" width="15.1428571428571" style="62" customWidth="1"/>
    <col min="6" max="7" width="6.85714285714286" style="62" customWidth="1"/>
    <col min="8" max="8" width="10.5714285714286"/>
    <col min="12" max="12" width="11.7142857142857"/>
  </cols>
  <sheetData>
    <row r="1" ht="24.75" customHeight="1" spans="1:7">
      <c r="A1" s="71" t="s">
        <v>23</v>
      </c>
    </row>
    <row r="2" ht="24.75" customHeight="1" spans="1:7">
      <c r="A2" s="133" t="s">
        <v>84</v>
      </c>
      <c r="B2" s="133"/>
      <c r="C2" s="133"/>
      <c r="D2" s="133"/>
      <c r="E2" s="133"/>
    </row>
    <row r="3" ht="24.75" customHeight="1" spans="1:7">
      <c r="A3" s="94"/>
      <c r="B3" s="94"/>
      <c r="E3" s="50" t="s">
        <v>31</v>
      </c>
    </row>
    <row r="4" ht="22.5" customHeight="1" spans="1:7">
      <c r="A4" s="64" t="s">
        <v>85</v>
      </c>
      <c r="B4" s="64" t="s">
        <v>86</v>
      </c>
      <c r="C4" s="64" t="s">
        <v>87</v>
      </c>
      <c r="D4" s="64" t="s">
        <v>88</v>
      </c>
      <c r="E4" s="134" t="s">
        <v>89</v>
      </c>
    </row>
    <row r="5" ht="22.5" customHeight="1" spans="1:7">
      <c r="A5" s="64" t="s">
        <v>90</v>
      </c>
      <c r="B5" s="64">
        <v>1</v>
      </c>
      <c r="C5" s="64">
        <v>2</v>
      </c>
      <c r="D5" s="64">
        <v>3</v>
      </c>
      <c r="E5" s="135">
        <v>4</v>
      </c>
    </row>
    <row r="6" s="67" customFormat="1" ht="22.5" customHeight="1" spans="1:7">
      <c r="A6" s="82" t="s">
        <v>91</v>
      </c>
      <c r="B6" s="118">
        <f>C6+D6+E6</f>
        <v>770.97</v>
      </c>
      <c r="C6" s="118">
        <f>C14+C24+C36</f>
        <v>738.83</v>
      </c>
      <c r="D6" s="118">
        <f>D14+D24+D36</f>
        <v>0</v>
      </c>
      <c r="E6" s="118">
        <f>E14+E24+E36</f>
        <v>32.14</v>
      </c>
      <c r="F6" s="63"/>
      <c r="G6" s="63"/>
    </row>
    <row r="7" ht="18" customHeight="1" spans="1:7">
      <c r="A7" s="82" t="s">
        <v>92</v>
      </c>
      <c r="B7" s="118">
        <f t="shared" ref="B7:B35" si="0">C7+D7+E7</f>
        <v>0</v>
      </c>
      <c r="C7" s="118"/>
      <c r="D7" s="97"/>
      <c r="E7" s="118"/>
    </row>
    <row r="8" ht="18" customHeight="1" spans="1:7">
      <c r="A8" s="82" t="s">
        <v>93</v>
      </c>
      <c r="B8" s="118">
        <f t="shared" si="0"/>
        <v>0</v>
      </c>
      <c r="C8" s="118"/>
      <c r="D8" s="97"/>
      <c r="E8" s="118"/>
    </row>
    <row r="9" ht="18" customHeight="1" spans="1:7">
      <c r="A9" s="85" t="s">
        <v>94</v>
      </c>
      <c r="B9" s="118">
        <f t="shared" si="0"/>
        <v>0</v>
      </c>
      <c r="C9" s="118"/>
      <c r="D9" s="101"/>
      <c r="E9" s="136"/>
    </row>
    <row r="10" ht="18" customHeight="1" spans="1:7">
      <c r="A10" s="85" t="s">
        <v>95</v>
      </c>
      <c r="B10" s="118">
        <f t="shared" si="0"/>
        <v>0</v>
      </c>
      <c r="C10" s="118"/>
      <c r="D10" s="101"/>
      <c r="E10" s="136"/>
    </row>
    <row r="11" ht="18" customHeight="1" spans="1:7">
      <c r="A11" s="85" t="s">
        <v>96</v>
      </c>
      <c r="B11" s="118">
        <f t="shared" si="0"/>
        <v>0</v>
      </c>
      <c r="C11" s="118"/>
      <c r="D11" s="101"/>
      <c r="E11" s="136"/>
    </row>
    <row r="12" ht="18" customHeight="1" spans="1:7">
      <c r="A12" s="85" t="s">
        <v>97</v>
      </c>
      <c r="B12" s="118">
        <f t="shared" si="0"/>
        <v>0</v>
      </c>
      <c r="C12" s="118"/>
      <c r="D12" s="101"/>
      <c r="E12" s="136"/>
    </row>
    <row r="13" ht="18" customHeight="1" spans="1:7">
      <c r="A13" s="85" t="s">
        <v>98</v>
      </c>
      <c r="B13" s="118">
        <f t="shared" si="0"/>
        <v>0</v>
      </c>
      <c r="C13" s="118"/>
      <c r="D13" s="101"/>
      <c r="E13" s="136"/>
    </row>
    <row r="14" ht="18" customHeight="1" spans="1:7">
      <c r="A14" s="82" t="s">
        <v>99</v>
      </c>
      <c r="B14" s="118">
        <f t="shared" si="0"/>
        <v>115.81</v>
      </c>
      <c r="C14" s="118">
        <f>C15+C17+C20</f>
        <v>115.81</v>
      </c>
      <c r="D14" s="97"/>
      <c r="E14" s="118"/>
    </row>
    <row r="15" ht="18" customHeight="1" spans="1:7">
      <c r="A15" s="106" t="s">
        <v>100</v>
      </c>
      <c r="B15" s="118">
        <f t="shared" si="0"/>
        <v>5.04</v>
      </c>
      <c r="C15" s="118">
        <f>C16</f>
        <v>5.04</v>
      </c>
      <c r="D15" s="97"/>
      <c r="E15" s="118"/>
    </row>
    <row r="16" ht="18" customHeight="1" spans="1:7">
      <c r="A16" s="108" t="s">
        <v>101</v>
      </c>
      <c r="B16" s="118">
        <f t="shared" si="0"/>
        <v>5.04</v>
      </c>
      <c r="C16" s="118">
        <v>5.04</v>
      </c>
      <c r="D16" s="101"/>
      <c r="E16" s="136"/>
    </row>
    <row r="17" ht="18" customHeight="1" spans="1:7">
      <c r="A17" s="82" t="s">
        <v>102</v>
      </c>
      <c r="B17" s="118">
        <f t="shared" si="0"/>
        <v>110.07</v>
      </c>
      <c r="C17" s="118">
        <f>C18+C19</f>
        <v>110.07</v>
      </c>
      <c r="D17" s="101"/>
      <c r="E17" s="136"/>
    </row>
    <row r="18" ht="18" customHeight="1" spans="1:7">
      <c r="A18" s="85" t="s">
        <v>103</v>
      </c>
      <c r="B18" s="118">
        <f t="shared" si="0"/>
        <v>73.38</v>
      </c>
      <c r="C18" s="118">
        <v>73.38</v>
      </c>
      <c r="D18" s="101"/>
      <c r="E18" s="136"/>
    </row>
    <row r="19" ht="18" customHeight="1" spans="1:7">
      <c r="A19" s="85" t="s">
        <v>104</v>
      </c>
      <c r="B19" s="118">
        <f t="shared" si="0"/>
        <v>36.69</v>
      </c>
      <c r="C19" s="118">
        <v>36.69</v>
      </c>
      <c r="D19" s="101"/>
      <c r="E19" s="136"/>
    </row>
    <row r="20" ht="18" customHeight="1" spans="1:7">
      <c r="A20" s="82" t="s">
        <v>105</v>
      </c>
      <c r="B20" s="118">
        <f t="shared" si="0"/>
        <v>0.7</v>
      </c>
      <c r="C20" s="118">
        <f>C21</f>
        <v>0.7</v>
      </c>
      <c r="D20" s="97"/>
      <c r="E20" s="118"/>
    </row>
    <row r="21" ht="18" customHeight="1" spans="1:7">
      <c r="A21" s="85" t="s">
        <v>106</v>
      </c>
      <c r="B21" s="118">
        <f t="shared" si="0"/>
        <v>0.7</v>
      </c>
      <c r="C21" s="118">
        <v>0.7</v>
      </c>
      <c r="D21" s="101"/>
      <c r="E21" s="136"/>
    </row>
    <row r="22" ht="18" customHeight="1" spans="1:7">
      <c r="A22" s="82" t="s">
        <v>107</v>
      </c>
      <c r="B22" s="118">
        <f t="shared" si="0"/>
        <v>0</v>
      </c>
      <c r="C22" s="118"/>
      <c r="D22" s="97"/>
      <c r="E22" s="118"/>
    </row>
    <row r="23" ht="18" customHeight="1" spans="1:7">
      <c r="A23" s="85" t="s">
        <v>108</v>
      </c>
      <c r="B23" s="118">
        <f t="shared" si="0"/>
        <v>0</v>
      </c>
      <c r="C23" s="118"/>
      <c r="D23" s="101"/>
      <c r="E23" s="136"/>
    </row>
    <row r="24" ht="18" customHeight="1" spans="1:7">
      <c r="A24" s="82" t="s">
        <v>109</v>
      </c>
      <c r="B24" s="118">
        <f t="shared" si="0"/>
        <v>600.13</v>
      </c>
      <c r="C24" s="118">
        <f>C25+C28</f>
        <v>567.99</v>
      </c>
      <c r="D24" s="97">
        <f>D25+D28</f>
        <v>0</v>
      </c>
      <c r="E24" s="137">
        <v>32.14</v>
      </c>
    </row>
    <row r="25" ht="18" customHeight="1" spans="1:7">
      <c r="A25" s="82" t="s">
        <v>110</v>
      </c>
      <c r="B25" s="118">
        <f t="shared" si="0"/>
        <v>39.94</v>
      </c>
      <c r="C25" s="118">
        <f>C26</f>
        <v>39.94</v>
      </c>
      <c r="D25" s="97"/>
      <c r="E25" s="118"/>
    </row>
    <row r="26" ht="18" customHeight="1" spans="1:7">
      <c r="A26" s="85" t="s">
        <v>111</v>
      </c>
      <c r="B26" s="118">
        <f t="shared" si="0"/>
        <v>39.94</v>
      </c>
      <c r="C26" s="118">
        <v>39.94</v>
      </c>
      <c r="D26" s="101"/>
      <c r="E26" s="136"/>
    </row>
    <row r="27" customFormat="1" ht="18" customHeight="1" spans="1:7">
      <c r="A27" s="85" t="s">
        <v>112</v>
      </c>
      <c r="B27" s="118">
        <f t="shared" si="0"/>
        <v>0</v>
      </c>
      <c r="C27" s="118"/>
      <c r="D27" s="101"/>
      <c r="E27" s="136"/>
      <c r="F27" s="62"/>
      <c r="G27" s="62"/>
    </row>
    <row r="28" customFormat="1" ht="18" customHeight="1" spans="1:7">
      <c r="A28" s="138" t="s">
        <v>113</v>
      </c>
      <c r="B28" s="118">
        <f t="shared" si="0"/>
        <v>528.05</v>
      </c>
      <c r="C28" s="118">
        <f>C29+C30+C31</f>
        <v>528.05</v>
      </c>
      <c r="D28" s="101">
        <f>D31</f>
        <v>0</v>
      </c>
      <c r="E28" s="118"/>
      <c r="F28" s="62"/>
      <c r="G28" s="62"/>
    </row>
    <row r="29" customFormat="1" ht="18" customHeight="1" spans="1:7">
      <c r="A29" s="139" t="s">
        <v>114</v>
      </c>
      <c r="B29" s="118">
        <f t="shared" si="0"/>
        <v>528.05</v>
      </c>
      <c r="C29" s="118">
        <v>528.05</v>
      </c>
      <c r="D29" s="101"/>
      <c r="E29" s="136"/>
      <c r="F29" s="62"/>
      <c r="G29" s="62"/>
    </row>
    <row r="30" customFormat="1" ht="18" customHeight="1" spans="1:7">
      <c r="A30" s="139" t="s">
        <v>115</v>
      </c>
      <c r="B30" s="118">
        <f t="shared" si="0"/>
        <v>0</v>
      </c>
      <c r="C30" s="118"/>
      <c r="D30" s="101"/>
      <c r="E30" s="136"/>
      <c r="F30" s="62"/>
      <c r="G30" s="62"/>
    </row>
    <row r="31" customFormat="1" ht="18" customHeight="1" spans="1:7">
      <c r="A31" s="139" t="s">
        <v>116</v>
      </c>
      <c r="B31" s="118">
        <f t="shared" si="0"/>
        <v>0</v>
      </c>
      <c r="C31" s="118">
        <v>0</v>
      </c>
      <c r="D31" s="101">
        <v>0</v>
      </c>
      <c r="E31" s="118"/>
      <c r="F31" s="62"/>
      <c r="G31" s="62"/>
    </row>
    <row r="32" customFormat="1" ht="18" customHeight="1" spans="1:7">
      <c r="A32" s="82" t="s">
        <v>117</v>
      </c>
      <c r="B32" s="118">
        <f t="shared" si="0"/>
        <v>0</v>
      </c>
      <c r="C32" s="118">
        <f>D32+E32+F32</f>
        <v>0</v>
      </c>
      <c r="D32" s="97"/>
      <c r="E32" s="136"/>
      <c r="F32" s="62"/>
      <c r="G32" s="62"/>
    </row>
    <row r="33" ht="18" customHeight="1" spans="1:5">
      <c r="A33" s="82" t="s">
        <v>118</v>
      </c>
      <c r="B33" s="118">
        <f t="shared" si="0"/>
        <v>0</v>
      </c>
      <c r="C33" s="118"/>
      <c r="D33" s="97"/>
      <c r="E33" s="118"/>
    </row>
    <row r="34" ht="18" customHeight="1" spans="1:5">
      <c r="A34" s="82" t="s">
        <v>119</v>
      </c>
      <c r="B34" s="118">
        <f t="shared" si="0"/>
        <v>0</v>
      </c>
      <c r="C34" s="118"/>
      <c r="D34" s="97"/>
      <c r="E34" s="118"/>
    </row>
    <row r="35" ht="18" customHeight="1" spans="1:5">
      <c r="A35" s="85" t="s">
        <v>120</v>
      </c>
      <c r="B35" s="118">
        <f t="shared" si="0"/>
        <v>0</v>
      </c>
      <c r="C35" s="118"/>
      <c r="D35" s="101"/>
      <c r="E35" s="136"/>
    </row>
    <row r="36" ht="18" customHeight="1" spans="1:5">
      <c r="A36" s="82" t="s">
        <v>121</v>
      </c>
      <c r="B36" s="118">
        <f>C36+D36</f>
        <v>55.03</v>
      </c>
      <c r="C36" s="118">
        <f>C37</f>
        <v>55.03</v>
      </c>
      <c r="D36" s="97"/>
      <c r="E36" s="118"/>
    </row>
    <row r="37" ht="18" customHeight="1" spans="1:5">
      <c r="A37" s="82" t="s">
        <v>122</v>
      </c>
      <c r="B37" s="118">
        <f>C37+D37</f>
        <v>55.03</v>
      </c>
      <c r="C37" s="118">
        <f>C38</f>
        <v>55.03</v>
      </c>
      <c r="D37" s="97"/>
      <c r="E37" s="118"/>
    </row>
    <row r="38" ht="18" customHeight="1" spans="1:5">
      <c r="A38" s="85" t="s">
        <v>123</v>
      </c>
      <c r="B38" s="118">
        <f>C38+D38</f>
        <v>55.03</v>
      </c>
      <c r="C38" s="118">
        <v>55.03</v>
      </c>
      <c r="D38" s="101"/>
      <c r="E38" s="136"/>
    </row>
  </sheetData>
  <sheetProtection formatCells="0" formatColumns="0" formatRows="0"/>
  <mergeCells count="1">
    <mergeCell ref="A2:E2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topLeftCell="A13" workbookViewId="0">
      <selection activeCell="G31" sqref="G31"/>
    </sheetView>
  </sheetViews>
  <sheetFormatPr defaultColWidth="9" defaultRowHeight="12.75" customHeight="1"/>
  <cols>
    <col min="1" max="1" width="29" style="62" customWidth="1"/>
    <col min="2" max="2" width="24.5714285714286" style="62" customWidth="1"/>
    <col min="3" max="3" width="29" style="62" customWidth="1"/>
    <col min="4" max="4" width="22.5714285714286" style="62" customWidth="1"/>
    <col min="5" max="99" width="9" style="62" customWidth="1"/>
  </cols>
  <sheetData>
    <row r="1" ht="25.5" customHeight="1" spans="1:99">
      <c r="A1" s="71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</row>
    <row r="2" ht="25.5" customHeight="1" spans="1:99">
      <c r="A2" s="120" t="s">
        <v>124</v>
      </c>
      <c r="B2" s="120"/>
      <c r="C2" s="120"/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</row>
    <row r="3" ht="16.5" customHeight="1" spans="1:99">
      <c r="B3" s="122"/>
      <c r="C3" s="123"/>
      <c r="D3" s="50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</row>
    <row r="4" ht="27.75" customHeight="1" spans="1:99">
      <c r="A4" s="64" t="s">
        <v>125</v>
      </c>
      <c r="B4" s="64"/>
      <c r="C4" s="64" t="s">
        <v>126</v>
      </c>
      <c r="D4" s="64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</row>
    <row r="5" ht="27.75" customHeight="1" spans="1:99">
      <c r="A5" s="64" t="s">
        <v>34</v>
      </c>
      <c r="B5" s="64" t="s">
        <v>35</v>
      </c>
      <c r="C5" s="64" t="s">
        <v>34</v>
      </c>
      <c r="D5" s="64" t="s">
        <v>91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</row>
    <row r="6" s="67" customFormat="1" ht="27.75" customHeight="1" spans="1:99">
      <c r="A6" s="125" t="s">
        <v>127</v>
      </c>
      <c r="B6" s="126">
        <f>B7+B8+B9</f>
        <v>770.97</v>
      </c>
      <c r="C6" s="125" t="s">
        <v>128</v>
      </c>
      <c r="D6" s="126">
        <f>D28</f>
        <v>770.97</v>
      </c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63"/>
    </row>
    <row r="7" s="67" customFormat="1" ht="27.75" customHeight="1" spans="1:99">
      <c r="A7" s="125" t="s">
        <v>129</v>
      </c>
      <c r="B7" s="126">
        <f>32.14+738.83</f>
        <v>770.97</v>
      </c>
      <c r="C7" s="125" t="s">
        <v>130</v>
      </c>
      <c r="D7" s="91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63"/>
    </row>
    <row r="8" s="67" customFormat="1" ht="27.75" customHeight="1" spans="1:99">
      <c r="A8" s="125" t="s">
        <v>131</v>
      </c>
      <c r="B8" s="126"/>
      <c r="C8" s="125" t="s">
        <v>132</v>
      </c>
      <c r="D8" s="91">
        <v>0</v>
      </c>
      <c r="E8" s="12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63"/>
    </row>
    <row r="9" s="67" customFormat="1" ht="27.75" customHeight="1" spans="1:99">
      <c r="A9" s="125" t="s">
        <v>133</v>
      </c>
      <c r="B9" s="126"/>
      <c r="C9" s="125" t="s">
        <v>134</v>
      </c>
      <c r="D9" s="91">
        <v>0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63"/>
    </row>
    <row r="10" s="67" customFormat="1" ht="27.75" customHeight="1" spans="1:99">
      <c r="A10" s="125"/>
      <c r="B10" s="129"/>
      <c r="C10" s="125" t="s">
        <v>135</v>
      </c>
      <c r="D10" s="91">
        <v>0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63"/>
    </row>
    <row r="11" s="67" customFormat="1" ht="27.75" customHeight="1" spans="1:99">
      <c r="A11" s="125"/>
      <c r="B11" s="129"/>
      <c r="C11" s="125" t="s">
        <v>136</v>
      </c>
      <c r="D11" s="91">
        <v>0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63"/>
    </row>
    <row r="12" s="67" customFormat="1" ht="27.75" customHeight="1" spans="1:99">
      <c r="A12" s="125"/>
      <c r="B12" s="129"/>
      <c r="C12" s="125" t="s">
        <v>137</v>
      </c>
      <c r="D12" s="91">
        <v>0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63"/>
    </row>
    <row r="13" s="67" customFormat="1" ht="27.75" customHeight="1" spans="1:99">
      <c r="A13" s="130"/>
      <c r="B13" s="126"/>
      <c r="C13" s="125" t="s">
        <v>138</v>
      </c>
      <c r="D13" s="91">
        <v>0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63"/>
    </row>
    <row r="14" s="67" customFormat="1" ht="27.75" customHeight="1" spans="1:99">
      <c r="A14" s="130"/>
      <c r="B14" s="126"/>
      <c r="C14" s="125" t="s">
        <v>139</v>
      </c>
      <c r="D14" s="131">
        <v>155.05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63"/>
    </row>
    <row r="15" s="67" customFormat="1" ht="27.75" customHeight="1" spans="1:99">
      <c r="A15" s="130"/>
      <c r="B15" s="126"/>
      <c r="C15" s="125" t="s">
        <v>140</v>
      </c>
      <c r="D15" s="131">
        <v>0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63"/>
    </row>
    <row r="16" s="67" customFormat="1" ht="27.75" customHeight="1" spans="1:99">
      <c r="A16" s="130"/>
      <c r="B16" s="126"/>
      <c r="C16" s="125" t="s">
        <v>141</v>
      </c>
      <c r="D16" s="131">
        <f>528.75+32.14</f>
        <v>560.89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63"/>
    </row>
    <row r="17" s="67" customFormat="1" ht="27.75" customHeight="1" spans="1:99">
      <c r="A17" s="130"/>
      <c r="B17" s="126"/>
      <c r="C17" s="125" t="s">
        <v>142</v>
      </c>
      <c r="D17" s="131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63"/>
    </row>
    <row r="18" s="67" customFormat="1" ht="27.75" customHeight="1" spans="1:99">
      <c r="A18" s="130"/>
      <c r="B18" s="126"/>
      <c r="C18" s="125" t="s">
        <v>143</v>
      </c>
      <c r="D18" s="131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63"/>
    </row>
    <row r="19" s="67" customFormat="1" ht="27.75" customHeight="1" spans="1:99">
      <c r="A19" s="130"/>
      <c r="B19" s="126"/>
      <c r="C19" s="125" t="s">
        <v>144</v>
      </c>
      <c r="D19" s="131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63"/>
    </row>
    <row r="20" s="67" customFormat="1" ht="27.75" customHeight="1" spans="1:99">
      <c r="A20" s="130"/>
      <c r="B20" s="126"/>
      <c r="C20" s="125" t="s">
        <v>145</v>
      </c>
      <c r="D20" s="131">
        <v>0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63"/>
    </row>
    <row r="21" s="67" customFormat="1" ht="27.75" customHeight="1" spans="1:99">
      <c r="A21" s="130"/>
      <c r="B21" s="126"/>
      <c r="C21" s="125" t="s">
        <v>146</v>
      </c>
      <c r="D21" s="131">
        <v>0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63"/>
    </row>
    <row r="22" s="67" customFormat="1" ht="27.75" customHeight="1" spans="1:99">
      <c r="A22" s="130"/>
      <c r="B22" s="126"/>
      <c r="C22" s="125" t="s">
        <v>147</v>
      </c>
      <c r="D22" s="131">
        <v>0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63"/>
    </row>
    <row r="23" s="67" customFormat="1" ht="27.75" customHeight="1" spans="1:99">
      <c r="A23" s="130"/>
      <c r="B23" s="126"/>
      <c r="C23" s="125" t="s">
        <v>148</v>
      </c>
      <c r="D23" s="131">
        <v>0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63"/>
    </row>
    <row r="24" s="67" customFormat="1" ht="27.75" customHeight="1" spans="1:99">
      <c r="A24" s="130"/>
      <c r="B24" s="126"/>
      <c r="C24" s="125" t="s">
        <v>149</v>
      </c>
      <c r="D24" s="131">
        <v>0</v>
      </c>
      <c r="E24" s="132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63"/>
    </row>
    <row r="25" s="67" customFormat="1" ht="27.75" customHeight="1" spans="1:99">
      <c r="A25" s="130"/>
      <c r="B25" s="126"/>
      <c r="C25" s="125" t="s">
        <v>150</v>
      </c>
      <c r="D25" s="131">
        <v>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63"/>
    </row>
    <row r="26" s="67" customFormat="1" ht="27.75" customHeight="1" spans="1:99">
      <c r="A26" s="130"/>
      <c r="B26" s="126"/>
      <c r="C26" s="125" t="s">
        <v>151</v>
      </c>
      <c r="D26" s="131">
        <v>55.03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63"/>
    </row>
    <row r="27" s="67" customFormat="1" ht="27.75" customHeight="1" spans="1:99">
      <c r="A27" s="130"/>
      <c r="B27" s="126"/>
      <c r="C27" s="125" t="s">
        <v>152</v>
      </c>
      <c r="D27" s="91"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63"/>
    </row>
    <row r="28" ht="27.75" customHeight="1" spans="1:99">
      <c r="A28" s="64" t="s">
        <v>153</v>
      </c>
      <c r="B28" s="126">
        <f>B6</f>
        <v>770.97</v>
      </c>
      <c r="C28" s="64" t="s">
        <v>154</v>
      </c>
      <c r="D28" s="91">
        <f>D14+D16+D26</f>
        <v>770.97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</row>
  </sheetData>
  <sheetProtection formatCells="0" formatColumns="0" formatRows="0"/>
  <mergeCells count="3">
    <mergeCell ref="A2:D2"/>
    <mergeCell ref="A4:B4"/>
    <mergeCell ref="C4:D4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K16" sqref="K16"/>
    </sheetView>
  </sheetViews>
  <sheetFormatPr defaultColWidth="9" defaultRowHeight="12.75" customHeight="1"/>
  <cols>
    <col min="1" max="1" width="16.1428571428571" style="62" customWidth="1"/>
    <col min="2" max="11" width="9" style="62" customWidth="1"/>
    <col min="12" max="13" width="6.85714285714286" style="62" customWidth="1"/>
  </cols>
  <sheetData>
    <row r="1" ht="24.75" customHeight="1" spans="1:13">
      <c r="A1" s="71" t="s">
        <v>23</v>
      </c>
    </row>
    <row r="2" ht="24.75" customHeight="1" spans="1:13">
      <c r="A2" s="49" t="s">
        <v>155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75" customHeight="1" spans="1:13">
      <c r="K3" s="50" t="s">
        <v>31</v>
      </c>
    </row>
    <row r="4" ht="24.75" customHeight="1" spans="1:13">
      <c r="A4" s="64" t="s">
        <v>156</v>
      </c>
      <c r="B4" s="64" t="s">
        <v>91</v>
      </c>
      <c r="C4" s="64" t="s">
        <v>157</v>
      </c>
      <c r="D4" s="64"/>
      <c r="E4" s="64"/>
      <c r="F4" s="64" t="s">
        <v>158</v>
      </c>
      <c r="G4" s="64"/>
      <c r="H4" s="64"/>
      <c r="I4" s="64" t="s">
        <v>159</v>
      </c>
      <c r="J4" s="64"/>
      <c r="K4" s="64"/>
    </row>
    <row r="5" ht="24.75" customHeight="1" spans="1:13">
      <c r="A5" s="64"/>
      <c r="B5" s="64"/>
      <c r="C5" s="64" t="s">
        <v>91</v>
      </c>
      <c r="D5" s="64" t="s">
        <v>87</v>
      </c>
      <c r="E5" s="64" t="s">
        <v>88</v>
      </c>
      <c r="F5" s="64" t="s">
        <v>91</v>
      </c>
      <c r="G5" s="64" t="s">
        <v>87</v>
      </c>
      <c r="H5" s="64" t="s">
        <v>88</v>
      </c>
      <c r="I5" s="64" t="s">
        <v>91</v>
      </c>
      <c r="J5" s="64" t="s">
        <v>87</v>
      </c>
      <c r="K5" s="64" t="s">
        <v>88</v>
      </c>
    </row>
    <row r="6" ht="24.75" customHeight="1" spans="1:13">
      <c r="A6" s="64" t="s">
        <v>90</v>
      </c>
      <c r="B6" s="64">
        <v>1</v>
      </c>
      <c r="C6" s="64">
        <v>2</v>
      </c>
      <c r="D6" s="64">
        <v>3</v>
      </c>
      <c r="E6" s="64">
        <v>4</v>
      </c>
      <c r="F6" s="64">
        <v>2</v>
      </c>
      <c r="G6" s="64">
        <v>3</v>
      </c>
      <c r="H6" s="64">
        <v>4</v>
      </c>
      <c r="I6" s="64">
        <v>2</v>
      </c>
      <c r="J6" s="64">
        <v>3</v>
      </c>
      <c r="K6" s="64">
        <v>4</v>
      </c>
    </row>
    <row r="7" s="67" customFormat="1" ht="24.75" customHeight="1" spans="1:13">
      <c r="A7" s="96" t="s">
        <v>91</v>
      </c>
      <c r="B7" s="117">
        <f>C7+F7+I7</f>
        <v>770.97</v>
      </c>
      <c r="C7" s="117">
        <f>D7+E7</f>
        <v>770.97</v>
      </c>
      <c r="D7" s="117">
        <f>D8</f>
        <v>738.83</v>
      </c>
      <c r="E7" s="118">
        <f>E8</f>
        <v>32.14</v>
      </c>
      <c r="F7" s="119"/>
      <c r="G7" s="119">
        <v>0</v>
      </c>
      <c r="H7" s="119"/>
      <c r="I7" s="119">
        <v>0</v>
      </c>
      <c r="J7" s="119">
        <v>0</v>
      </c>
      <c r="K7" s="119">
        <v>0</v>
      </c>
      <c r="L7" s="63"/>
      <c r="M7" s="63"/>
    </row>
    <row r="8" ht="24.75" customHeight="1" spans="1:13">
      <c r="A8" s="96" t="s">
        <v>160</v>
      </c>
      <c r="B8" s="117">
        <f>C8+F8+I8</f>
        <v>770.97</v>
      </c>
      <c r="C8" s="117">
        <f>D8+E8</f>
        <v>770.97</v>
      </c>
      <c r="D8" s="117">
        <f>D9</f>
        <v>738.83</v>
      </c>
      <c r="E8" s="119">
        <f>E9</f>
        <v>32.14</v>
      </c>
      <c r="F8" s="119"/>
      <c r="G8" s="119">
        <v>0</v>
      </c>
      <c r="H8" s="119"/>
      <c r="I8" s="119">
        <v>0</v>
      </c>
      <c r="J8" s="119">
        <v>0</v>
      </c>
      <c r="K8" s="119">
        <v>0</v>
      </c>
    </row>
    <row r="9" ht="24.75" customHeight="1" spans="1:13">
      <c r="A9" s="99" t="s">
        <v>161</v>
      </c>
      <c r="B9" s="117">
        <f>C9+F9+I9</f>
        <v>770.97</v>
      </c>
      <c r="C9" s="117">
        <f>D9+E9</f>
        <v>770.97</v>
      </c>
      <c r="D9" s="117">
        <v>738.83</v>
      </c>
      <c r="E9" s="117">
        <v>32.14</v>
      </c>
      <c r="F9" s="66"/>
      <c r="G9" s="66">
        <v>0</v>
      </c>
      <c r="H9" s="66"/>
      <c r="I9" s="66">
        <v>0</v>
      </c>
      <c r="J9" s="66">
        <v>0</v>
      </c>
      <c r="K9" s="66">
        <v>0</v>
      </c>
    </row>
    <row r="10" ht="24.75" customHeight="1" spans="1:13">
      <c r="A10" s="99"/>
      <c r="B10" s="117"/>
      <c r="C10" s="66"/>
      <c r="D10" s="66"/>
      <c r="E10" s="66"/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ht="24.75" customHeight="1" spans="1:13">
      <c r="A11" s="99"/>
      <c r="B11" s="66"/>
      <c r="C11" s="66"/>
      <c r="D11" s="66"/>
      <c r="E11" s="66"/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</row>
    <row r="12" ht="24.75" customHeight="1" spans="1:13">
      <c r="A12" s="99"/>
      <c r="B12" s="66"/>
      <c r="C12" s="66"/>
      <c r="D12" s="66"/>
      <c r="E12" s="66"/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ht="24.75" customHeight="1" spans="1:13">
      <c r="A13" s="99"/>
      <c r="B13" s="66"/>
      <c r="C13" s="66"/>
      <c r="D13" s="66"/>
      <c r="E13" s="66"/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</row>
    <row r="24" customHeight="1" spans="5:5">
      <c r="E24" s="7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2" workbookViewId="0">
      <selection activeCell="I30" sqref="I30"/>
    </sheetView>
  </sheetViews>
  <sheetFormatPr defaultColWidth="9" defaultRowHeight="12.75" customHeight="1" outlineLevelCol="6"/>
  <cols>
    <col min="1" max="1" width="18" style="62" customWidth="1"/>
    <col min="2" max="2" width="31.1428571428571" style="62" customWidth="1"/>
    <col min="3" max="5" width="13.5714285714286" style="92" customWidth="1"/>
    <col min="6" max="7" width="6.85714285714286" style="62" customWidth="1"/>
  </cols>
  <sheetData>
    <row r="1" ht="24.75" customHeight="1" spans="1:7">
      <c r="A1" s="71" t="s">
        <v>23</v>
      </c>
      <c r="B1" s="80"/>
    </row>
    <row r="2" ht="24" customHeight="1" spans="1:7">
      <c r="A2" s="49" t="s">
        <v>162</v>
      </c>
      <c r="B2" s="49"/>
      <c r="C2" s="49"/>
      <c r="D2" s="49"/>
      <c r="E2" s="49"/>
    </row>
    <row r="3" ht="15" customHeight="1" spans="1:7">
      <c r="E3" s="94" t="s">
        <v>31</v>
      </c>
    </row>
    <row r="4" ht="27" customHeight="1" spans="1:7">
      <c r="A4" s="64" t="s">
        <v>85</v>
      </c>
      <c r="B4" s="64"/>
      <c r="C4" s="64" t="s">
        <v>157</v>
      </c>
      <c r="D4" s="64"/>
      <c r="E4" s="64"/>
    </row>
    <row r="5" ht="27" customHeight="1" spans="1:7">
      <c r="A5" s="64" t="s">
        <v>163</v>
      </c>
      <c r="B5" s="64" t="s">
        <v>164</v>
      </c>
      <c r="C5" s="64" t="s">
        <v>91</v>
      </c>
      <c r="D5" s="64" t="s">
        <v>87</v>
      </c>
      <c r="E5" s="64" t="s">
        <v>88</v>
      </c>
    </row>
    <row r="6" ht="27" customHeight="1" spans="1:7">
      <c r="A6" s="64" t="s">
        <v>90</v>
      </c>
      <c r="B6" s="64" t="s">
        <v>90</v>
      </c>
      <c r="C6" s="64">
        <v>1</v>
      </c>
      <c r="D6" s="64">
        <v>2</v>
      </c>
      <c r="E6" s="64">
        <v>3</v>
      </c>
    </row>
    <row r="7" s="67" customFormat="1" ht="27" customHeight="1" spans="1:7">
      <c r="A7" s="96"/>
      <c r="B7" s="96" t="s">
        <v>91</v>
      </c>
      <c r="C7" s="97">
        <f>D7+E7</f>
        <v>770.97</v>
      </c>
      <c r="D7" s="97">
        <f>D11+D19+D28+D33</f>
        <v>738.83</v>
      </c>
      <c r="E7" s="97">
        <f>E19</f>
        <v>32.14</v>
      </c>
      <c r="F7" s="63"/>
      <c r="G7" s="63"/>
    </row>
    <row r="8" ht="27" customHeight="1" spans="1:7">
      <c r="A8" s="96" t="s">
        <v>165</v>
      </c>
      <c r="B8" s="96" t="s">
        <v>92</v>
      </c>
      <c r="C8" s="97">
        <f>D8+E8</f>
        <v>0</v>
      </c>
      <c r="D8" s="97"/>
      <c r="E8" s="98"/>
    </row>
    <row r="9" ht="27" customHeight="1" spans="1:7">
      <c r="A9" s="96" t="s">
        <v>166</v>
      </c>
      <c r="B9" s="96" t="s">
        <v>167</v>
      </c>
      <c r="C9" s="97">
        <f>D9+E9</f>
        <v>0</v>
      </c>
      <c r="D9" s="97"/>
      <c r="E9" s="98"/>
    </row>
    <row r="10" ht="27" customHeight="1" spans="1:7">
      <c r="A10" s="99" t="s">
        <v>168</v>
      </c>
      <c r="B10" s="99" t="s">
        <v>169</v>
      </c>
      <c r="C10" s="97">
        <f>D10+E10</f>
        <v>0</v>
      </c>
      <c r="D10" s="97"/>
      <c r="E10" s="100"/>
    </row>
    <row r="11" ht="27" customHeight="1" spans="1:7">
      <c r="A11" s="96" t="s">
        <v>170</v>
      </c>
      <c r="B11" s="96" t="s">
        <v>99</v>
      </c>
      <c r="C11" s="97">
        <f>D11+E11</f>
        <v>115.81</v>
      </c>
      <c r="D11" s="97">
        <f>D131+D14++D12+D17</f>
        <v>115.81</v>
      </c>
      <c r="E11" s="100"/>
    </row>
    <row r="12" customFormat="1" ht="27" customHeight="1" spans="1:7">
      <c r="A12" s="105" t="s">
        <v>171</v>
      </c>
      <c r="B12" s="106" t="s">
        <v>100</v>
      </c>
      <c r="C12" s="97">
        <f>D12+E12</f>
        <v>5.04</v>
      </c>
      <c r="D12" s="97">
        <f>D13</f>
        <v>5.04</v>
      </c>
      <c r="E12" s="100"/>
      <c r="F12" s="62"/>
      <c r="G12" s="62"/>
    </row>
    <row r="13" customFormat="1" ht="27" customHeight="1" spans="1:7">
      <c r="A13" s="107" t="s">
        <v>172</v>
      </c>
      <c r="B13" s="108" t="s">
        <v>173</v>
      </c>
      <c r="C13" s="97">
        <f>D13+E13</f>
        <v>5.04</v>
      </c>
      <c r="D13" s="101">
        <v>5.04</v>
      </c>
      <c r="E13" s="100"/>
      <c r="F13" s="62"/>
      <c r="G13" s="62"/>
    </row>
    <row r="14" ht="27" customHeight="1" spans="1:7">
      <c r="A14" s="109" t="s">
        <v>174</v>
      </c>
      <c r="B14" s="110" t="s">
        <v>102</v>
      </c>
      <c r="C14" s="97">
        <f>D14+E14</f>
        <v>110.07</v>
      </c>
      <c r="D14" s="97">
        <f>D15+D16</f>
        <v>110.07</v>
      </c>
      <c r="E14" s="100"/>
    </row>
    <row r="15" ht="27" customHeight="1" spans="1:7">
      <c r="A15" s="111" t="s">
        <v>175</v>
      </c>
      <c r="B15" s="85" t="s">
        <v>103</v>
      </c>
      <c r="C15" s="97">
        <f>D15+E15</f>
        <v>73.38</v>
      </c>
      <c r="D15" s="97">
        <v>73.38</v>
      </c>
      <c r="E15" s="100"/>
    </row>
    <row r="16" customFormat="1" ht="27" customHeight="1" spans="1:7">
      <c r="A16" s="111" t="s">
        <v>176</v>
      </c>
      <c r="B16" s="85" t="s">
        <v>104</v>
      </c>
      <c r="C16" s="97">
        <f>D16+E16</f>
        <v>36.69</v>
      </c>
      <c r="D16" s="97">
        <v>36.69</v>
      </c>
      <c r="E16" s="100"/>
      <c r="F16" s="62"/>
      <c r="G16" s="62"/>
    </row>
    <row r="17" customFormat="1" ht="27" customHeight="1" spans="1:7">
      <c r="A17" s="109" t="s">
        <v>177</v>
      </c>
      <c r="B17" s="82" t="s">
        <v>178</v>
      </c>
      <c r="C17" s="97">
        <f>D17+E17</f>
        <v>0.7</v>
      </c>
      <c r="D17" s="97">
        <f>D18</f>
        <v>0.7</v>
      </c>
      <c r="E17" s="100"/>
      <c r="F17" s="62"/>
      <c r="G17" s="62"/>
    </row>
    <row r="18" customFormat="1" ht="27" customHeight="1" spans="1:7">
      <c r="A18" s="111" t="s">
        <v>179</v>
      </c>
      <c r="B18" s="85" t="s">
        <v>180</v>
      </c>
      <c r="C18" s="97">
        <f>D18+E18</f>
        <v>0.7</v>
      </c>
      <c r="D18" s="97">
        <v>0.7</v>
      </c>
      <c r="E18" s="100"/>
      <c r="F18" s="62"/>
      <c r="G18" s="62"/>
    </row>
    <row r="19" ht="27" customHeight="1" spans="1:7">
      <c r="A19" s="112" t="s">
        <v>181</v>
      </c>
      <c r="B19" s="113" t="s">
        <v>109</v>
      </c>
      <c r="C19" s="97">
        <f>D19+E19</f>
        <v>560.19</v>
      </c>
      <c r="D19" s="97">
        <f>D20+D21+D22+D23+D24+D25+D26+D27</f>
        <v>528.05</v>
      </c>
      <c r="E19" s="97">
        <f>E20+E21+E22+E23+E24+E25+E26+E27</f>
        <v>32.14</v>
      </c>
    </row>
    <row r="20" ht="27" customHeight="1" spans="1:7">
      <c r="A20" s="99" t="s">
        <v>182</v>
      </c>
      <c r="B20" s="99" t="s">
        <v>183</v>
      </c>
      <c r="C20" s="97">
        <f t="shared" ref="C20:C27" si="0">D20+E20</f>
        <v>0</v>
      </c>
      <c r="D20" s="114"/>
      <c r="E20" s="114"/>
    </row>
    <row r="21" ht="27" customHeight="1" spans="1:7">
      <c r="A21" s="99" t="s">
        <v>184</v>
      </c>
      <c r="B21" s="99" t="s">
        <v>185</v>
      </c>
      <c r="C21" s="97">
        <f t="shared" si="0"/>
        <v>0</v>
      </c>
      <c r="D21" s="114"/>
      <c r="E21" s="100"/>
    </row>
    <row r="22" ht="27" customHeight="1" spans="1:7">
      <c r="A22" s="99" t="s">
        <v>186</v>
      </c>
      <c r="B22" s="99" t="s">
        <v>113</v>
      </c>
      <c r="C22" s="97">
        <f t="shared" si="0"/>
        <v>560.19</v>
      </c>
      <c r="D22" s="114">
        <f>528.74-0.69</f>
        <v>528.05</v>
      </c>
      <c r="E22" s="100">
        <v>32.14</v>
      </c>
    </row>
    <row r="23" ht="27" customHeight="1" spans="1:7">
      <c r="A23" s="99" t="s">
        <v>187</v>
      </c>
      <c r="B23" s="99" t="s">
        <v>188</v>
      </c>
      <c r="C23" s="97">
        <f t="shared" si="0"/>
        <v>0</v>
      </c>
      <c r="D23" s="100"/>
      <c r="E23" s="100"/>
    </row>
    <row r="24" ht="27" customHeight="1" spans="1:7">
      <c r="A24" s="99" t="s">
        <v>189</v>
      </c>
      <c r="B24" s="99" t="s">
        <v>190</v>
      </c>
      <c r="C24" s="97">
        <f t="shared" si="0"/>
        <v>0</v>
      </c>
      <c r="D24" s="100"/>
      <c r="E24" s="100"/>
    </row>
    <row r="25" customFormat="1" ht="27" customHeight="1" spans="1:7">
      <c r="A25" s="99" t="s">
        <v>191</v>
      </c>
      <c r="B25" s="99" t="s">
        <v>192</v>
      </c>
      <c r="C25" s="97">
        <f t="shared" si="0"/>
        <v>0</v>
      </c>
      <c r="D25" s="100"/>
      <c r="E25" s="115"/>
      <c r="F25" s="62"/>
      <c r="G25" s="62"/>
    </row>
    <row r="26" ht="27" customHeight="1" spans="1:7">
      <c r="A26" s="112" t="s">
        <v>193</v>
      </c>
      <c r="B26" s="116" t="s">
        <v>194</v>
      </c>
      <c r="C26" s="97">
        <f t="shared" si="0"/>
        <v>0</v>
      </c>
      <c r="D26" s="100"/>
      <c r="E26" s="100"/>
    </row>
    <row r="27" ht="27" customHeight="1" spans="1:7">
      <c r="A27" s="112" t="s">
        <v>195</v>
      </c>
      <c r="B27" s="116" t="s">
        <v>196</v>
      </c>
      <c r="C27" s="97">
        <f t="shared" si="0"/>
        <v>0</v>
      </c>
      <c r="D27" s="100"/>
      <c r="E27" s="100"/>
    </row>
    <row r="28" ht="27" customHeight="1" spans="1:7">
      <c r="A28" s="112" t="s">
        <v>197</v>
      </c>
      <c r="B28" s="82" t="s">
        <v>110</v>
      </c>
      <c r="C28" s="97">
        <f>D28+E28</f>
        <v>39.94</v>
      </c>
      <c r="D28" s="97">
        <f>D29</f>
        <v>39.94</v>
      </c>
      <c r="E28" s="100"/>
    </row>
    <row r="29" ht="27" customHeight="1" spans="1:7">
      <c r="A29" s="112" t="s">
        <v>198</v>
      </c>
      <c r="B29" s="85" t="s">
        <v>111</v>
      </c>
      <c r="C29" s="97">
        <f>D29+E29</f>
        <v>39.94</v>
      </c>
      <c r="D29" s="97">
        <v>39.94</v>
      </c>
      <c r="E29" s="100"/>
    </row>
    <row r="30" ht="27" customHeight="1" spans="1:7">
      <c r="A30" s="96" t="s">
        <v>199</v>
      </c>
      <c r="B30" s="96" t="s">
        <v>118</v>
      </c>
      <c r="C30" s="97">
        <f>D30+E30</f>
        <v>0</v>
      </c>
      <c r="D30" s="98"/>
      <c r="E30" s="98"/>
    </row>
    <row r="31" ht="27" customHeight="1" spans="1:7">
      <c r="A31" s="96" t="s">
        <v>200</v>
      </c>
      <c r="B31" s="96" t="s">
        <v>201</v>
      </c>
      <c r="C31" s="97">
        <f>D31+E31</f>
        <v>0</v>
      </c>
      <c r="D31" s="98"/>
      <c r="E31" s="98"/>
    </row>
    <row r="32" ht="27" customHeight="1" spans="1:7">
      <c r="A32" s="99" t="s">
        <v>202</v>
      </c>
      <c r="B32" s="99" t="s">
        <v>203</v>
      </c>
      <c r="C32" s="97">
        <f>D32+E32</f>
        <v>0</v>
      </c>
      <c r="D32" s="100"/>
      <c r="E32" s="100"/>
    </row>
    <row r="33" ht="27" customHeight="1" spans="1:5">
      <c r="A33" s="96" t="s">
        <v>204</v>
      </c>
      <c r="B33" s="96" t="s">
        <v>122</v>
      </c>
      <c r="C33" s="97">
        <f>D33+E33</f>
        <v>55.03</v>
      </c>
      <c r="D33" s="97">
        <f>D34</f>
        <v>55.03</v>
      </c>
      <c r="E33" s="98"/>
    </row>
    <row r="34" ht="27" customHeight="1" spans="1:5">
      <c r="A34" s="96" t="s">
        <v>205</v>
      </c>
      <c r="B34" s="96" t="s">
        <v>122</v>
      </c>
      <c r="C34" s="97">
        <f>D34+E34</f>
        <v>55.03</v>
      </c>
      <c r="D34" s="97">
        <f>D35</f>
        <v>55.03</v>
      </c>
      <c r="E34" s="98"/>
    </row>
    <row r="35" ht="27" customHeight="1" spans="1:5">
      <c r="A35" s="99" t="s">
        <v>206</v>
      </c>
      <c r="B35" s="99" t="s">
        <v>123</v>
      </c>
      <c r="C35" s="97">
        <f>D35+E35</f>
        <v>55.03</v>
      </c>
      <c r="D35" s="97">
        <v>55.03</v>
      </c>
      <c r="E35" s="100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D32" sqref="D32"/>
    </sheetView>
  </sheetViews>
  <sheetFormatPr defaultColWidth="9" defaultRowHeight="12.75" customHeight="1" outlineLevelCol="6"/>
  <cols>
    <col min="1" max="1" width="21.2857142857143" style="62" customWidth="1"/>
    <col min="2" max="2" width="37" style="62" customWidth="1"/>
    <col min="3" max="5" width="17.2857142857143" style="92" customWidth="1"/>
    <col min="6" max="7" width="6.85714285714286" style="62" customWidth="1"/>
  </cols>
  <sheetData>
    <row r="1" ht="24.75" customHeight="1" spans="1:7">
      <c r="A1" s="71" t="s">
        <v>23</v>
      </c>
      <c r="B1" s="80"/>
    </row>
    <row r="2" ht="20.25" customHeight="1" spans="1:7">
      <c r="A2" s="93" t="s">
        <v>207</v>
      </c>
      <c r="B2" s="93"/>
      <c r="C2" s="93"/>
      <c r="D2" s="93"/>
      <c r="E2" s="93"/>
    </row>
    <row r="3" ht="13.5" customHeight="1" spans="1:7">
      <c r="E3" s="94" t="s">
        <v>31</v>
      </c>
    </row>
    <row r="4" ht="23.25" customHeight="1" spans="1:7">
      <c r="A4" s="64" t="s">
        <v>208</v>
      </c>
      <c r="B4" s="64"/>
      <c r="C4" s="64" t="s">
        <v>209</v>
      </c>
      <c r="D4" s="64"/>
      <c r="E4" s="64"/>
    </row>
    <row r="5" ht="23.25" customHeight="1" spans="1:7">
      <c r="A5" s="95" t="s">
        <v>163</v>
      </c>
      <c r="B5" s="64" t="s">
        <v>164</v>
      </c>
      <c r="C5" s="64" t="s">
        <v>91</v>
      </c>
      <c r="D5" s="64" t="s">
        <v>210</v>
      </c>
      <c r="E5" s="64" t="s">
        <v>211</v>
      </c>
    </row>
    <row r="6" ht="23.25" customHeight="1" spans="1:7">
      <c r="A6" s="95" t="s">
        <v>90</v>
      </c>
      <c r="B6" s="64" t="s">
        <v>90</v>
      </c>
      <c r="C6" s="64">
        <v>1</v>
      </c>
      <c r="D6" s="64">
        <v>2</v>
      </c>
      <c r="E6" s="64">
        <v>3</v>
      </c>
    </row>
    <row r="7" s="67" customFormat="1" ht="23.25" customHeight="1" spans="1:7">
      <c r="A7" s="96"/>
      <c r="B7" s="82" t="s">
        <v>91</v>
      </c>
      <c r="C7" s="97">
        <f>C8+C16+C29+C32</f>
        <v>738.83</v>
      </c>
      <c r="D7" s="97">
        <f>D8+D16+D29</f>
        <v>738.83</v>
      </c>
      <c r="E7" s="98">
        <f>E33+E25+E16</f>
        <v>0</v>
      </c>
      <c r="F7" s="63"/>
      <c r="G7" s="63"/>
    </row>
    <row r="8" ht="23.25" customHeight="1" spans="1:7">
      <c r="A8" s="96" t="s">
        <v>212</v>
      </c>
      <c r="B8" s="82" t="s">
        <v>213</v>
      </c>
      <c r="C8" s="97">
        <f>D8+E8</f>
        <v>738.14</v>
      </c>
      <c r="D8" s="97">
        <f>D9+D10+D11+D12+D13+D15</f>
        <v>738.14</v>
      </c>
      <c r="E8" s="98"/>
    </row>
    <row r="9" ht="23.25" customHeight="1" spans="1:7">
      <c r="A9" s="99" t="s">
        <v>214</v>
      </c>
      <c r="B9" s="85" t="s">
        <v>215</v>
      </c>
      <c r="C9" s="97">
        <f>D9+E9</f>
        <v>528.05</v>
      </c>
      <c r="D9" s="97">
        <v>528.05</v>
      </c>
      <c r="E9" s="100"/>
    </row>
    <row r="10" ht="23.25" customHeight="1" spans="1:7">
      <c r="A10" s="99" t="s">
        <v>216</v>
      </c>
      <c r="B10" s="85" t="s">
        <v>217</v>
      </c>
      <c r="C10" s="97">
        <f t="shared" ref="C10:C15" si="0">D10+E10</f>
        <v>73.38</v>
      </c>
      <c r="D10" s="101">
        <v>73.38</v>
      </c>
      <c r="E10" s="100"/>
    </row>
    <row r="11" customFormat="1" ht="23.25" customHeight="1" spans="1:7">
      <c r="A11" s="99" t="s">
        <v>218</v>
      </c>
      <c r="B11" s="85" t="s">
        <v>219</v>
      </c>
      <c r="C11" s="97">
        <f t="shared" si="0"/>
        <v>36.69</v>
      </c>
      <c r="D11" s="97">
        <v>36.69</v>
      </c>
      <c r="E11" s="100"/>
      <c r="F11" s="62"/>
      <c r="G11" s="62"/>
    </row>
    <row r="12" customFormat="1" ht="23.25" customHeight="1" spans="1:7">
      <c r="A12" s="99" t="s">
        <v>220</v>
      </c>
      <c r="B12" s="85" t="s">
        <v>221</v>
      </c>
      <c r="C12" s="97">
        <f t="shared" si="0"/>
        <v>39.94</v>
      </c>
      <c r="D12" s="97">
        <v>39.94</v>
      </c>
      <c r="E12" s="100"/>
      <c r="F12" s="62"/>
      <c r="G12" s="62"/>
    </row>
    <row r="13" customFormat="1" ht="23.25" customHeight="1" spans="1:7">
      <c r="A13" s="99" t="s">
        <v>222</v>
      </c>
      <c r="B13" s="85" t="s">
        <v>223</v>
      </c>
      <c r="C13" s="97">
        <f t="shared" si="0"/>
        <v>5.04</v>
      </c>
      <c r="D13" s="97">
        <v>5.04</v>
      </c>
      <c r="E13" s="100"/>
      <c r="F13" s="62"/>
      <c r="G13" s="62"/>
    </row>
    <row r="14" ht="23.25" customHeight="1" spans="1:7">
      <c r="A14" s="99" t="s">
        <v>224</v>
      </c>
      <c r="B14" s="85" t="s">
        <v>225</v>
      </c>
      <c r="C14" s="97">
        <f t="shared" si="0"/>
        <v>0</v>
      </c>
      <c r="D14" s="101"/>
      <c r="E14" s="100"/>
    </row>
    <row r="15" ht="23.25" customHeight="1" spans="1:7">
      <c r="A15" s="99" t="s">
        <v>226</v>
      </c>
      <c r="B15" s="85" t="s">
        <v>227</v>
      </c>
      <c r="C15" s="97">
        <f t="shared" si="0"/>
        <v>55.04</v>
      </c>
      <c r="D15" s="97">
        <v>55.04</v>
      </c>
      <c r="E15" s="100"/>
    </row>
    <row r="16" ht="23.25" customHeight="1" spans="1:7">
      <c r="A16" s="96" t="s">
        <v>228</v>
      </c>
      <c r="B16" s="82" t="s">
        <v>229</v>
      </c>
      <c r="C16" s="97">
        <f>C18</f>
        <v>0</v>
      </c>
      <c r="D16" s="97"/>
      <c r="E16" s="98">
        <f>E28</f>
        <v>0</v>
      </c>
    </row>
    <row r="17" ht="23.25" customHeight="1" spans="1:7">
      <c r="A17" s="99" t="s">
        <v>230</v>
      </c>
      <c r="B17" s="85" t="s">
        <v>231</v>
      </c>
      <c r="C17" s="97">
        <f t="shared" ref="C12:C31" si="1">D17+E17</f>
        <v>0</v>
      </c>
      <c r="D17" s="101"/>
      <c r="E17" s="100"/>
    </row>
    <row r="18" customFormat="1" ht="23.25" customHeight="1" spans="1:7">
      <c r="A18" s="99" t="s">
        <v>232</v>
      </c>
      <c r="B18" s="85" t="s">
        <v>233</v>
      </c>
      <c r="C18" s="97"/>
      <c r="D18" s="101"/>
      <c r="E18" s="100"/>
      <c r="F18" s="62"/>
      <c r="G18" s="62"/>
    </row>
    <row r="19" ht="23.25" customHeight="1" spans="1:7">
      <c r="A19" s="99" t="s">
        <v>234</v>
      </c>
      <c r="B19" s="85" t="s">
        <v>235</v>
      </c>
      <c r="C19" s="97">
        <f t="shared" si="1"/>
        <v>0</v>
      </c>
      <c r="D19" s="101"/>
      <c r="E19" s="100"/>
    </row>
    <row r="20" ht="23.25" customHeight="1" spans="1:7">
      <c r="A20" s="99" t="s">
        <v>236</v>
      </c>
      <c r="B20" s="85" t="s">
        <v>237</v>
      </c>
      <c r="C20" s="97">
        <f t="shared" si="1"/>
        <v>0</v>
      </c>
      <c r="D20" s="101"/>
      <c r="E20" s="100"/>
    </row>
    <row r="21" ht="23.25" customHeight="1" spans="1:7">
      <c r="A21" s="99" t="s">
        <v>238</v>
      </c>
      <c r="B21" s="85" t="s">
        <v>239</v>
      </c>
      <c r="C21" s="97">
        <f t="shared" si="1"/>
        <v>0</v>
      </c>
      <c r="D21" s="101"/>
      <c r="E21" s="100"/>
    </row>
    <row r="22" ht="23.25" customHeight="1" spans="1:7">
      <c r="A22" s="99" t="s">
        <v>240</v>
      </c>
      <c r="B22" s="85" t="s">
        <v>241</v>
      </c>
      <c r="C22" s="97">
        <f t="shared" si="1"/>
        <v>0</v>
      </c>
      <c r="D22" s="101"/>
      <c r="E22" s="98"/>
    </row>
    <row r="23" ht="23.25" customHeight="1" spans="1:7">
      <c r="A23" s="99" t="s">
        <v>242</v>
      </c>
      <c r="B23" s="85" t="s">
        <v>243</v>
      </c>
      <c r="C23" s="97">
        <f t="shared" si="1"/>
        <v>0</v>
      </c>
      <c r="D23" s="101"/>
      <c r="E23" s="98"/>
    </row>
    <row r="24" ht="23.25" customHeight="1" spans="1:7">
      <c r="A24" s="99" t="s">
        <v>244</v>
      </c>
      <c r="B24" s="85" t="s">
        <v>245</v>
      </c>
      <c r="C24" s="97">
        <f t="shared" si="1"/>
        <v>0</v>
      </c>
      <c r="D24" s="101"/>
      <c r="E24" s="98"/>
    </row>
    <row r="25" customFormat="1" ht="23.25" customHeight="1" spans="1:7">
      <c r="A25" s="99" t="s">
        <v>246</v>
      </c>
      <c r="B25" s="85" t="s">
        <v>247</v>
      </c>
      <c r="C25" s="97">
        <f t="shared" si="1"/>
        <v>0</v>
      </c>
      <c r="D25" s="101"/>
      <c r="E25" s="98"/>
      <c r="F25" s="62"/>
      <c r="G25" s="62"/>
    </row>
    <row r="26" customFormat="1" ht="23.25" customHeight="1" spans="1:7">
      <c r="A26" s="99" t="s">
        <v>248</v>
      </c>
      <c r="B26" s="85" t="s">
        <v>249</v>
      </c>
      <c r="C26" s="97">
        <f t="shared" si="1"/>
        <v>0</v>
      </c>
      <c r="D26" s="101"/>
      <c r="E26" s="98"/>
      <c r="F26" s="62"/>
      <c r="G26" s="62"/>
    </row>
    <row r="27" customFormat="1" ht="23.25" customHeight="1" spans="1:7">
      <c r="A27" s="99" t="s">
        <v>250</v>
      </c>
      <c r="B27" s="85" t="s">
        <v>251</v>
      </c>
      <c r="C27" s="97">
        <f t="shared" si="1"/>
        <v>0</v>
      </c>
      <c r="D27" s="101"/>
      <c r="E27" s="98"/>
      <c r="F27" s="62"/>
      <c r="G27" s="62"/>
    </row>
    <row r="28" customFormat="1" ht="23.25" customHeight="1" spans="1:7">
      <c r="A28" s="99" t="s">
        <v>252</v>
      </c>
      <c r="B28" s="85" t="s">
        <v>253</v>
      </c>
      <c r="C28" s="97"/>
      <c r="D28" s="101"/>
      <c r="E28" s="98"/>
      <c r="F28" s="62"/>
      <c r="G28" s="62"/>
    </row>
    <row r="29" ht="23.25" customHeight="1" spans="1:7">
      <c r="A29" s="96" t="s">
        <v>254</v>
      </c>
      <c r="B29" s="82" t="s">
        <v>255</v>
      </c>
      <c r="C29" s="97">
        <f>C30+C31</f>
        <v>0.69</v>
      </c>
      <c r="D29" s="97">
        <f>D30+D31</f>
        <v>0.69</v>
      </c>
      <c r="E29" s="98"/>
    </row>
    <row r="30" ht="23.25" customHeight="1" spans="1:7">
      <c r="A30" s="99" t="s">
        <v>256</v>
      </c>
      <c r="B30" s="102" t="s">
        <v>257</v>
      </c>
      <c r="C30" s="101"/>
      <c r="D30" s="101"/>
      <c r="E30" s="98"/>
    </row>
    <row r="31" ht="23.25" customHeight="1" spans="1:7">
      <c r="A31" s="99" t="s">
        <v>258</v>
      </c>
      <c r="B31" s="103" t="s">
        <v>259</v>
      </c>
      <c r="C31" s="97">
        <f>D31+E31</f>
        <v>0.69</v>
      </c>
      <c r="D31" s="97">
        <v>0.69</v>
      </c>
      <c r="E31" s="100"/>
    </row>
    <row r="32" customFormat="1" ht="23.25" customHeight="1" spans="1:7">
      <c r="A32" s="96">
        <v>310</v>
      </c>
      <c r="B32" s="82" t="s">
        <v>260</v>
      </c>
      <c r="C32" s="97"/>
      <c r="D32" s="97"/>
      <c r="E32" s="98"/>
      <c r="F32" s="62"/>
      <c r="G32" s="62"/>
    </row>
    <row r="33" customFormat="1" ht="23.25" customHeight="1" spans="1:7">
      <c r="A33" s="99" t="s">
        <v>261</v>
      </c>
      <c r="B33" s="102" t="s">
        <v>262</v>
      </c>
      <c r="C33" s="97"/>
      <c r="D33" s="97"/>
      <c r="E33" s="98"/>
      <c r="F33" s="62"/>
      <c r="G33" s="62"/>
    </row>
    <row r="34" customFormat="1" ht="23.25" customHeight="1" spans="1:7">
      <c r="A34" s="96"/>
      <c r="B34" s="82"/>
      <c r="C34" s="97"/>
      <c r="D34" s="97"/>
      <c r="E34" s="98"/>
      <c r="F34" s="62"/>
      <c r="G34" s="62"/>
    </row>
    <row r="35" customFormat="1" ht="23.25" customHeight="1" spans="1:7">
      <c r="A35" s="96"/>
      <c r="B35" s="82"/>
      <c r="C35" s="97"/>
      <c r="D35" s="97"/>
      <c r="E35" s="98"/>
      <c r="F35" s="62"/>
      <c r="G35" s="62"/>
    </row>
    <row r="36" customHeight="1" spans="1:7">
      <c r="A36"/>
      <c r="B36"/>
      <c r="C36" s="104"/>
      <c r="D36" s="104"/>
      <c r="E36" s="104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Sheet4'!A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目录</vt:lpstr>
      <vt:lpstr>封面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  <vt:lpstr>单位整体支出绩效目标表</vt:lpstr>
      <vt:lpstr>2025年省级有关卫生健康项目转移支付补助资金（县级公立医院取</vt:lpstr>
      <vt:lpstr>2025年重大公共卫生服务补助资金</vt:lpstr>
      <vt:lpstr>2024年中央财政医疗服务与保障能力提升（医疗卫生机构能力）</vt:lpstr>
      <vt:lpstr>2025年重大公共卫生服务中央补助资金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浪里浪荡</cp:lastModifiedBy>
  <dcterms:created xsi:type="dcterms:W3CDTF">2018-01-17T04:55:00Z</dcterms:created>
  <cp:lastPrinted>2020-06-15T12:44:00Z</cp:lastPrinted>
  <dcterms:modified xsi:type="dcterms:W3CDTF">2026-03-18T07:24:00Z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E10EB873FC1045DB8ED16CBDA26434ED_13</vt:lpwstr>
  </property>
  <property fmtid="{D5CDD505-2E9C-101B-9397-08002B2CF9AE}" pid="5" name="CalculationRule">
    <vt:i4>0</vt:i4>
  </property>
</Properties>
</file>