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619" activeTab="11"/>
  </bookViews>
  <sheets>
    <sheet name="封面" sheetId="1" r:id="rId1"/>
    <sheet name="目录" sheetId="2" r:id="rId2"/>
    <sheet name="1" sheetId="13" r:id="rId3"/>
    <sheet name="2" sheetId="24" r:id="rId4"/>
    <sheet name="2-1" sheetId="34" r:id="rId5"/>
    <sheet name="3" sheetId="25" r:id="rId6"/>
    <sheet name="4" sheetId="23" r:id="rId7"/>
    <sheet name="5" sheetId="15" r:id="rId8"/>
    <sheet name="6" sheetId="17" r:id="rId9"/>
    <sheet name="7" sheetId="18" r:id="rId10"/>
    <sheet name="8" sheetId="29" r:id="rId11"/>
    <sheet name="9" sheetId="37" r:id="rId12"/>
    <sheet name="10" sheetId="12" r:id="rId13"/>
    <sheet name="11" sheetId="32" r:id="rId14"/>
  </sheets>
  <definedNames>
    <definedName name="_xlnm.Print_Area" localSheetId="2">'1'!$A$2:$D$43</definedName>
    <definedName name="_xlnm.Print_Area" localSheetId="12">'10'!$A$1:$B$5</definedName>
    <definedName name="_xlnm.Print_Area" localSheetId="13">'11'!$A$1:$E$5</definedName>
    <definedName name="_xlnm.Print_Area" localSheetId="3">'2'!$A$1:$B$13</definedName>
    <definedName name="_xlnm.Print_Area" localSheetId="4">'2-1'!$A$1:$B$13</definedName>
    <definedName name="_xlnm.Print_Area" localSheetId="5">'3'!$A$1:$D$44</definedName>
    <definedName name="_xlnm.Print_Area" localSheetId="6">'4'!$A$1:$F$35</definedName>
    <definedName name="_xlnm.Print_Area" localSheetId="7">'5'!$A$1:$K$8</definedName>
    <definedName name="_xlnm.Print_Area" localSheetId="8">'6'!$A$1:$E$38</definedName>
    <definedName name="_xlnm.Print_Area" localSheetId="9">'7'!$A$1:$E$26</definedName>
    <definedName name="_xlnm.Print_Area" localSheetId="10">'8'!$A$1:$H$8</definedName>
    <definedName name="_xlnm.Print_Area" localSheetId="11">'9'!$A$1:$E$41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'9'!$2:$5</definedName>
  </definedNames>
  <calcPr calcId="144525"/>
</workbook>
</file>

<file path=xl/sharedStrings.xml><?xml version="1.0" encoding="utf-8"?>
<sst xmlns="http://schemas.openxmlformats.org/spreadsheetml/2006/main" count="415" uniqueCount="301">
  <si>
    <t>单位代码：</t>
  </si>
  <si>
    <t>单位名称：环县南湫乡人民政府</t>
  </si>
  <si>
    <t>部门预算公开表</t>
  </si>
  <si>
    <t>编制日期：2021年3月15日</t>
  </si>
  <si>
    <t>部门领导：李永魁</t>
  </si>
  <si>
    <t>财务负责人：吴栋高</t>
  </si>
  <si>
    <t xml:space="preserve">    制表人：姚讨荣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</si>
  <si>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</si>
  <si>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</si>
  <si>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</si>
  <si>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</si>
  <si>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</si>
  <si>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</si>
  <si>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</si>
  <si>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</si>
  <si>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</si>
  <si>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</si>
  <si>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</si>
  <si>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</si>
  <si>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</si>
  <si>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</si>
  <si>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</si>
  <si>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</si>
  <si>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</si>
  <si>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</si>
  <si>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</si>
  <si>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</si>
  <si>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（11）部门管理转移支付表</t>
  </si>
  <si>
    <t>返回</t>
  </si>
  <si>
    <t>部门收支总体情况表</t>
  </si>
  <si>
    <t>单位：元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</si>
  <si>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</si>
  <si>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</si>
  <si>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</si>
  <si>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</si>
  <si>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</si>
  <si>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</si>
  <si>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</si>
  <si>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</si>
  <si>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</si>
  <si>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</si>
  <si>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</si>
  <si>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</si>
  <si>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</si>
  <si>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</si>
  <si>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</si>
  <si>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</si>
  <si>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</si>
  <si>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</si>
  <si>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</si>
  <si>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</si>
  <si>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</si>
  <si>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</si>
  <si>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</si>
  <si>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</si>
  <si>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</si>
  <si>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</si>
  <si>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</si>
  <si>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</si>
  <si>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</si>
  <si>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</si>
  <si>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</si>
  <si>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</si>
  <si>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</si>
  <si>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</si>
  <si>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</si>
  <si>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</si>
  <si>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</si>
  <si>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</si>
  <si>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</si>
  <si>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</si>
  <si>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</si>
  <si>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</si>
  <si>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</si>
  <si>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</si>
  <si>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</si>
  <si>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</si>
  <si>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</si>
  <si>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</si>
  <si>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</si>
  <si>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</si>
  <si>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</si>
  <si>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</si>
  <si>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国有资源（资产）有偿使用收入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</si>
  <si>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</si>
  <si>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</si>
  <si>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</si>
  <si>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</si>
  <si>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</si>
  <si>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</si>
  <si>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</si>
  <si>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</si>
  <si>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</si>
  <si>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</si>
  <si>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</si>
  <si>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</si>
  <si>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</si>
  <si>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政府办公厅（室）及相关机构事务</t>
  </si>
  <si>
    <t xml:space="preserve">    行政运行</t>
  </si>
  <si>
    <t xml:space="preserve">    事业运行</t>
  </si>
  <si>
    <t xml:space="preserve">  群众团体事务</t>
  </si>
  <si>
    <t xml:space="preserve">    工会事务</t>
  </si>
  <si>
    <t xml:space="preserve">  组织事务</t>
  </si>
  <si>
    <t xml:space="preserve">    其他组织事务支出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</si>
  <si>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</si>
  <si>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</si>
  <si>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</si>
  <si>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机关事业单位职业年金缴费支出</t>
  </si>
  <si>
    <t xml:space="preserve">  抚恤</t>
  </si>
  <si>
    <t xml:space="preserve">    死亡抚恤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</si>
  <si>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</si>
  <si>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</si>
  <si>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</si>
  <si>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</si>
  <si>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</si>
  <si>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>节能环保支出</t>
  </si>
  <si>
    <t xml:space="preserve">  自然生态保护</t>
  </si>
  <si>
    <t xml:space="preserve">    农村环境保护</t>
  </si>
  <si>
    <t>城乡社区支出</t>
  </si>
  <si>
    <t xml:space="preserve">  国有土地使用权出让收入安排的支出</t>
  </si>
  <si>
    <t xml:space="preserve">    农村基础设施建设支出</t>
  </si>
  <si>
    <t>农林水支出</t>
  </si>
  <si>
    <t xml:space="preserve">  林业和草原</t>
  </si>
  <si>
    <t xml:space="preserve">    森林资源培育</t>
  </si>
  <si>
    <t xml:space="preserve">  扶贫</t>
  </si>
  <si>
    <t xml:space="preserve">   行政运行</t>
  </si>
  <si>
    <t xml:space="preserve">   农村基础设施建设</t>
  </si>
  <si>
    <t xml:space="preserve">   生产发展</t>
  </si>
  <si>
    <t xml:space="preserve">   其他扶贫支出</t>
  </si>
  <si>
    <t xml:space="preserve">  农村综合改革</t>
  </si>
  <si>
    <t xml:space="preserve">    对村民委员会和村党支部的补助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</si>
  <si>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</si>
  <si>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</si>
  <si>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</si>
  <si>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</si>
  <si>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</si>
  <si>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</si>
  <si>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</si>
  <si>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</si>
  <si>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</si>
  <si>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</si>
  <si>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</si>
  <si>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</si>
  <si>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</si>
  <si>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</si>
  <si>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</si>
  <si>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</si>
  <si>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</si>
  <si>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</si>
  <si>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</si>
  <si>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</si>
  <si>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</si>
  <si>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</si>
  <si>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</si>
  <si>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</si>
  <si>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</si>
  <si>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</si>
  <si>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</si>
  <si>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</si>
  <si>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</si>
  <si>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</si>
  <si>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</si>
  <si>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</si>
  <si>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</si>
  <si>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</si>
  <si>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</si>
  <si>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</si>
  <si>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</si>
  <si>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</si>
  <si>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</si>
  <si>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</si>
  <si>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</si>
  <si>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</si>
  <si>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</si>
  <si>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</si>
  <si>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</si>
  <si>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</si>
  <si>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环县南湫乡人民政府</t>
  </si>
  <si>
    <t>一般公共预算支出情况表</t>
  </si>
  <si>
    <t>科目编码</t>
  </si>
  <si>
    <t>科目名称</t>
  </si>
  <si>
    <t>201</t>
  </si>
  <si>
    <t xml:space="preserve">  20103</t>
  </si>
  <si>
    <t xml:space="preserve">    2010301</t>
  </si>
  <si>
    <t xml:space="preserve">    2010350</t>
  </si>
  <si>
    <t xml:space="preserve">  20129</t>
  </si>
  <si>
    <t xml:space="preserve">    2012906</t>
  </si>
  <si>
    <t>208</t>
  </si>
  <si>
    <t xml:space="preserve">  20805</t>
  </si>
  <si>
    <t xml:space="preserve">    2080505</t>
  </si>
  <si>
    <t xml:space="preserve">    2080506</t>
  </si>
  <si>
    <t xml:space="preserve">  20808</t>
  </si>
  <si>
    <t xml:space="preserve">    2080801</t>
  </si>
  <si>
    <t xml:space="preserve">  20899</t>
  </si>
  <si>
    <t xml:space="preserve">    2089901</t>
  </si>
  <si>
    <t>210</t>
  </si>
  <si>
    <t xml:space="preserve">  21011</t>
  </si>
  <si>
    <t xml:space="preserve">    2101101</t>
  </si>
  <si>
    <t>211</t>
  </si>
  <si>
    <t xml:space="preserve">  21104</t>
  </si>
  <si>
    <t xml:space="preserve">    2110402</t>
  </si>
  <si>
    <t>213</t>
  </si>
  <si>
    <t xml:space="preserve">  21302</t>
  </si>
  <si>
    <t xml:space="preserve">    2130205</t>
  </si>
  <si>
    <t xml:space="preserve">  21305</t>
  </si>
  <si>
    <t xml:space="preserve">    2130501</t>
  </si>
  <si>
    <t xml:space="preserve">    2130599</t>
  </si>
  <si>
    <t xml:space="preserve">    其他扶贫支出</t>
  </si>
  <si>
    <t xml:space="preserve">  21307</t>
  </si>
  <si>
    <t xml:space="preserve">    2130705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</si>
  <si>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</si>
  <si>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</si>
  <si>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</si>
  <si>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</si>
  <si>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</si>
  <si>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</si>
  <si>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</si>
  <si>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</si>
  <si>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</si>
  <si>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</si>
  <si>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</si>
  <si>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</si>
  <si>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</si>
  <si>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</si>
  <si>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</si>
  <si>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</si>
  <si>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30109</t>
  </si>
  <si>
    <t xml:space="preserve">  机关事业单位职业年金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</si>
  <si>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</si>
  <si>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</si>
  <si>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</si>
  <si>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</si>
  <si>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</si>
  <si>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</si>
  <si>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</si>
  <si>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</si>
  <si>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30208</t>
  </si>
  <si>
    <t xml:space="preserve">  取暖费</t>
  </si>
  <si>
    <t xml:space="preserve">  30215</t>
  </si>
  <si>
    <t xml:space="preserve">  会议费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</si>
  <si>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</si>
  <si>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</si>
  <si>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</si>
  <si>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</si>
  <si>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</si>
  <si>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</si>
  <si>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</si>
  <si>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</si>
  <si>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</si>
  <si>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</si>
  <si>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30304</t>
  </si>
  <si>
    <t xml:space="preserve">  抚恤金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</si>
  <si>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</si>
  <si>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</si>
  <si>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</si>
  <si>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</si>
  <si>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</si>
  <si>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</si>
  <si>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</si>
  <si>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</si>
  <si>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</si>
  <si>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</si>
  <si>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</si>
  <si>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</si>
  <si>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</si>
  <si>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</si>
  <si>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</si>
  <si>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</si>
  <si>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</si>
  <si>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</si>
  <si>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</si>
  <si>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</si>
  <si>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</si>
  <si>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</si>
  <si>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取暖费</t>
  </si>
  <si>
    <t>物业管理费</t>
  </si>
  <si>
    <t>差旅费</t>
  </si>
  <si>
    <t>维修（护）费</t>
  </si>
  <si>
    <t>租赁费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</si>
  <si>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</si>
  <si>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</si>
  <si>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</si>
  <si>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</si>
  <si>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</si>
  <si>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</si>
  <si>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</si>
  <si>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</si>
  <si>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</si>
  <si>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</si>
  <si>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生活补助</t>
  </si>
  <si>
    <t>医疗费补助</t>
  </si>
  <si>
    <t>奖励金</t>
  </si>
  <si>
    <t>办公设备购置</t>
  </si>
  <si>
    <t>信息网络及软件购置更新</t>
  </si>
  <si>
    <t>政府性基金预算支出情况表</t>
  </si>
  <si>
    <t>单位：万元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</si>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</sst>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1" formatCode="_ * #,##0_ ;_ * \-#,##0_ ;_ * &quot;-&quot;_ ;_ @_ "/>
    <numFmt numFmtId="176" formatCode="#,##0.00_ ;[Red]\-#,##0.00\ "/>
    <numFmt numFmtId="177" formatCode="0.00_ ;[Red]\-0.00\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#,##0.00;[Red]#,##0.00"/>
    <numFmt numFmtId="179" formatCode="#,##0.00_);[Red]\(#,##0.00\)"/>
    <numFmt numFmtId="180" formatCode="#,##0_);[Red]\(#,##0\)"/>
    <numFmt numFmtId="181" formatCode="0.00_);[Red]\(0.00\)"/>
  </numFmts>
  <fonts count="38">
    <font>
      <sz val="10"/>
      <name val="Arial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9"/>
      <color indexed="12"/>
      <name val="宋体"/>
      <charset val="134"/>
    </font>
    <font>
      <sz val="10"/>
      <name val="Times New Roman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0"/>
      <color indexed="12"/>
      <name val="Arial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2" fontId="23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15" borderId="32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13" borderId="34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3" fillId="5" borderId="35" applyNumberFormat="0" applyAlignment="0" applyProtection="0">
      <alignment vertical="center"/>
    </xf>
    <xf numFmtId="0" fontId="22" fillId="5" borderId="32" applyNumberFormat="0" applyAlignment="0" applyProtection="0">
      <alignment vertical="center"/>
    </xf>
    <xf numFmtId="0" fontId="34" fillId="29" borderId="36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/>
    <xf numFmtId="0" fontId="21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0" fontId="21" fillId="27" borderId="0" applyNumberFormat="0" applyBorder="0" applyAlignment="0" applyProtection="0">
      <alignment vertical="center"/>
    </xf>
    <xf numFmtId="0" fontId="0" fillId="0" borderId="0"/>
    <xf numFmtId="0" fontId="20" fillId="2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0" borderId="0"/>
    <xf numFmtId="0" fontId="21" fillId="31" borderId="0" applyNumberFormat="0" applyBorder="0" applyAlignment="0" applyProtection="0">
      <alignment vertical="center"/>
    </xf>
    <xf numFmtId="0" fontId="0" fillId="0" borderId="0"/>
    <xf numFmtId="0" fontId="20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75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/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/>
    <xf numFmtId="0" fontId="5" fillId="0" borderId="0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 wrapText="1"/>
    </xf>
    <xf numFmtId="0" fontId="7" fillId="0" borderId="4" xfId="0" applyNumberFormat="1" applyFont="1" applyFill="1" applyBorder="1" applyAlignment="1" applyProtection="1">
      <alignment horizontal="left" vertical="center"/>
    </xf>
    <xf numFmtId="176" fontId="7" fillId="0" borderId="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7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/>
    <xf numFmtId="3" fontId="9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vertical="center"/>
    </xf>
    <xf numFmtId="176" fontId="9" fillId="0" borderId="7" xfId="0" applyNumberFormat="1" applyFont="1" applyFill="1" applyBorder="1" applyAlignment="1" applyProtection="1">
      <alignment horizontal="right" vertical="center"/>
    </xf>
    <xf numFmtId="176" fontId="9" fillId="0" borderId="8" xfId="0" applyNumberFormat="1" applyFont="1" applyFill="1" applyBorder="1" applyAlignment="1" applyProtection="1">
      <alignment horizontal="right" vertical="center"/>
    </xf>
    <xf numFmtId="3" fontId="4" fillId="0" borderId="7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vertical="center"/>
    </xf>
    <xf numFmtId="176" fontId="4" fillId="0" borderId="7" xfId="0" applyNumberFormat="1" applyFont="1" applyFill="1" applyBorder="1" applyAlignment="1" applyProtection="1">
      <alignment horizontal="right" vertical="center"/>
    </xf>
    <xf numFmtId="176" fontId="4" fillId="0" borderId="7" xfId="0" applyNumberFormat="1" applyFont="1" applyFill="1" applyBorder="1" applyAlignment="1" applyProtection="1">
      <alignment horizontal="right" vertical="center" wrapText="1"/>
    </xf>
    <xf numFmtId="176" fontId="4" fillId="0" borderId="8" xfId="0" applyNumberFormat="1" applyFont="1" applyFill="1" applyBorder="1" applyAlignment="1" applyProtection="1">
      <alignment horizontal="right" vertical="center" wrapText="1"/>
    </xf>
    <xf numFmtId="180" fontId="4" fillId="0" borderId="7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Border="1" applyAlignment="1" applyProtection="1"/>
    <xf numFmtId="0" fontId="10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vertical="center"/>
    </xf>
    <xf numFmtId="179" fontId="12" fillId="0" borderId="20" xfId="70" applyNumberFormat="1" applyFont="1" applyFill="1" applyBorder="1" applyAlignment="1">
      <alignment horizontal="right" vertical="center" wrapText="1"/>
    </xf>
    <xf numFmtId="176" fontId="9" fillId="0" borderId="2" xfId="0" applyNumberFormat="1" applyFont="1" applyFill="1" applyBorder="1" applyAlignment="1" applyProtection="1">
      <alignment horizontal="right" vertical="center" wrapText="1"/>
    </xf>
    <xf numFmtId="0" fontId="1" fillId="0" borderId="21" xfId="0" applyFont="1" applyBorder="1" applyAlignment="1" applyProtection="1"/>
    <xf numFmtId="179" fontId="9" fillId="0" borderId="2" xfId="0" applyNumberFormat="1" applyFont="1" applyFill="1" applyBorder="1" applyAlignment="1" applyProtection="1">
      <alignment horizontal="right" vertical="center" wrapText="1"/>
    </xf>
    <xf numFmtId="176" fontId="9" fillId="0" borderId="3" xfId="0" applyNumberFormat="1" applyFont="1" applyFill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left" vertical="center"/>
    </xf>
    <xf numFmtId="176" fontId="9" fillId="0" borderId="1" xfId="0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Fill="1" applyBorder="1" applyAlignment="1" applyProtection="1">
      <alignment horizontal="right" vertical="center"/>
    </xf>
    <xf numFmtId="176" fontId="9" fillId="0" borderId="2" xfId="0" applyNumberFormat="1" applyFont="1" applyFill="1" applyBorder="1" applyAlignment="1" applyProtection="1">
      <alignment horizontal="right" vertical="center"/>
    </xf>
    <xf numFmtId="4" fontId="9" fillId="0" borderId="3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9" fontId="4" fillId="0" borderId="2" xfId="0" applyNumberFormat="1" applyFont="1" applyFill="1" applyBorder="1" applyAlignment="1" applyProtection="1">
      <alignment horizontal="right" vertical="center"/>
    </xf>
    <xf numFmtId="176" fontId="4" fillId="0" borderId="2" xfId="0" applyNumberFormat="1" applyFont="1" applyFill="1" applyBorder="1" applyAlignment="1" applyProtection="1">
      <alignment horizontal="right" vertical="center"/>
    </xf>
    <xf numFmtId="181" fontId="4" fillId="0" borderId="3" xfId="0" applyNumberFormat="1" applyFont="1" applyFill="1" applyBorder="1" applyAlignment="1" applyProtection="1">
      <alignment horizontal="right" vertical="center"/>
    </xf>
    <xf numFmtId="179" fontId="4" fillId="0" borderId="3" xfId="0" applyNumberFormat="1" applyFont="1" applyFill="1" applyBorder="1" applyAlignment="1" applyProtection="1">
      <alignment horizontal="right" vertical="center"/>
    </xf>
    <xf numFmtId="181" fontId="4" fillId="0" borderId="2" xfId="0" applyNumberFormat="1" applyFont="1" applyFill="1" applyBorder="1" applyAlignment="1" applyProtection="1">
      <alignment horizontal="right" vertical="center"/>
    </xf>
    <xf numFmtId="49" fontId="9" fillId="0" borderId="2" xfId="0" applyNumberFormat="1" applyFont="1" applyFill="1" applyBorder="1" applyAlignment="1" applyProtection="1">
      <alignment horizontal="left" vertical="center"/>
    </xf>
    <xf numFmtId="4" fontId="9" fillId="0" borderId="2" xfId="0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Fill="1" applyBorder="1" applyAlignment="1" applyProtection="1">
      <alignment horizontal="left" vertical="center"/>
    </xf>
    <xf numFmtId="179" fontId="9" fillId="0" borderId="2" xfId="0" applyNumberFormat="1" applyFont="1" applyFill="1" applyBorder="1" applyAlignment="1" applyProtection="1">
      <alignment horizontal="right" vertical="center"/>
    </xf>
    <xf numFmtId="179" fontId="9" fillId="0" borderId="3" xfId="0" applyNumberFormat="1" applyFont="1" applyFill="1" applyBorder="1" applyAlignment="1" applyProtection="1">
      <alignment horizontal="right" vertical="center"/>
    </xf>
    <xf numFmtId="49" fontId="13" fillId="0" borderId="2" xfId="0" applyNumberFormat="1" applyFont="1" applyFill="1" applyBorder="1" applyAlignment="1" applyProtection="1">
      <alignment horizontal="left" vertical="center"/>
    </xf>
    <xf numFmtId="49" fontId="14" fillId="0" borderId="2" xfId="0" applyNumberFormat="1" applyFont="1" applyFill="1" applyBorder="1" applyAlignment="1" applyProtection="1">
      <alignment horizontal="left" vertical="center"/>
    </xf>
    <xf numFmtId="4" fontId="9" fillId="0" borderId="0" xfId="0" applyNumberFormat="1" applyFont="1" applyFill="1" applyBorder="1" applyAlignment="1" applyProtection="1">
      <alignment horizontal="right" vertical="center"/>
    </xf>
    <xf numFmtId="0" fontId="3" fillId="0" borderId="22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179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179" fontId="4" fillId="0" borderId="8" xfId="0" applyNumberFormat="1" applyFont="1" applyFill="1" applyBorder="1" applyAlignment="1" applyProtection="1">
      <alignment horizontal="right" vertical="center" wrapText="1"/>
    </xf>
    <xf numFmtId="178" fontId="4" fillId="0" borderId="1" xfId="0" applyNumberFormat="1" applyFont="1" applyFill="1" applyBorder="1" applyAlignment="1" applyProtection="1">
      <alignment horizontal="right" wrapText="1"/>
    </xf>
    <xf numFmtId="0" fontId="4" fillId="0" borderId="1" xfId="0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 wrapText="1"/>
    </xf>
    <xf numFmtId="178" fontId="4" fillId="0" borderId="0" xfId="0" applyNumberFormat="1" applyFont="1" applyFill="1" applyBorder="1" applyAlignment="1" applyProtection="1">
      <alignment horizontal="right"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179" fontId="4" fillId="0" borderId="2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3" fillId="0" borderId="0" xfId="60" applyFont="1" applyBorder="1" applyAlignment="1" applyProtection="1">
      <alignment horizontal="center" vertical="center"/>
    </xf>
    <xf numFmtId="177" fontId="4" fillId="0" borderId="3" xfId="63" applyNumberFormat="1" applyFont="1" applyBorder="1" applyAlignment="1" applyProtection="1">
      <alignment horizontal="center" vertical="center"/>
    </xf>
    <xf numFmtId="0" fontId="4" fillId="0" borderId="8" xfId="0" applyNumberFormat="1" applyFont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176" fontId="9" fillId="0" borderId="3" xfId="0" applyNumberFormat="1" applyFont="1" applyFill="1" applyBorder="1" applyAlignment="1" applyProtection="1">
      <alignment horizontal="right" vertical="center"/>
    </xf>
    <xf numFmtId="176" fontId="9" fillId="0" borderId="8" xfId="0" applyNumberFormat="1" applyFont="1" applyFill="1" applyBorder="1" applyAlignment="1" applyProtection="1">
      <alignment horizontal="right" vertical="center"/>
    </xf>
    <xf numFmtId="179" fontId="9" fillId="0" borderId="8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6" fontId="4" fillId="0" borderId="3" xfId="0" applyNumberFormat="1" applyFont="1" applyFill="1" applyBorder="1" applyAlignment="1" applyProtection="1">
      <alignment horizontal="right" vertical="center"/>
    </xf>
    <xf numFmtId="179" fontId="4" fillId="0" borderId="8" xfId="0" applyNumberFormat="1" applyFont="1" applyFill="1" applyBorder="1" applyAlignment="1" applyProtection="1">
      <alignment horizontal="right" vertical="center"/>
    </xf>
    <xf numFmtId="176" fontId="4" fillId="0" borderId="8" xfId="0" applyNumberFormat="1" applyFont="1" applyFill="1" applyBorder="1" applyAlignment="1" applyProtection="1">
      <alignment horizontal="right" vertical="center"/>
    </xf>
    <xf numFmtId="181" fontId="9" fillId="0" borderId="2" xfId="0" applyNumberFormat="1" applyFont="1" applyFill="1" applyBorder="1" applyAlignment="1" applyProtection="1">
      <alignment horizontal="right" vertical="center"/>
    </xf>
    <xf numFmtId="0" fontId="4" fillId="0" borderId="23" xfId="0" applyFont="1" applyBorder="1" applyAlignment="1" applyProtection="1">
      <alignment vertical="center"/>
    </xf>
    <xf numFmtId="0" fontId="4" fillId="0" borderId="23" xfId="0" applyFont="1" applyBorder="1" applyAlignment="1" applyProtection="1"/>
    <xf numFmtId="0" fontId="4" fillId="0" borderId="24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49" fontId="4" fillId="0" borderId="26" xfId="0" applyNumberFormat="1" applyFont="1" applyFill="1" applyBorder="1" applyAlignment="1" applyProtection="1">
      <alignment vertical="center"/>
    </xf>
    <xf numFmtId="179" fontId="4" fillId="0" borderId="25" xfId="0" applyNumberFormat="1" applyFont="1" applyFill="1" applyBorder="1" applyAlignment="1" applyProtection="1">
      <alignment horizontal="right" vertical="center"/>
    </xf>
    <xf numFmtId="176" fontId="4" fillId="0" borderId="25" xfId="0" applyNumberFormat="1" applyFont="1" applyFill="1" applyBorder="1" applyAlignment="1" applyProtection="1">
      <alignment horizontal="right" vertical="center"/>
    </xf>
    <xf numFmtId="0" fontId="2" fillId="0" borderId="0" xfId="56" applyFont="1" applyFill="1"/>
    <xf numFmtId="0" fontId="1" fillId="0" borderId="0" xfId="56" applyFont="1" applyBorder="1" applyAlignment="1" applyProtection="1"/>
    <xf numFmtId="0" fontId="2" fillId="0" borderId="0" xfId="56" applyFont="1"/>
    <xf numFmtId="0" fontId="8" fillId="0" borderId="0" xfId="56" applyFont="1" applyBorder="1" applyAlignment="1" applyProtection="1">
      <alignment vertical="center" wrapText="1"/>
    </xf>
    <xf numFmtId="0" fontId="3" fillId="0" borderId="0" xfId="56" applyFont="1" applyBorder="1" applyAlignment="1" applyProtection="1">
      <alignment horizontal="center" vertical="center"/>
    </xf>
    <xf numFmtId="0" fontId="4" fillId="0" borderId="23" xfId="56" applyFont="1" applyBorder="1" applyAlignment="1" applyProtection="1">
      <alignment vertical="center"/>
    </xf>
    <xf numFmtId="0" fontId="4" fillId="0" borderId="23" xfId="56" applyFont="1" applyBorder="1" applyAlignment="1" applyProtection="1"/>
    <xf numFmtId="0" fontId="4" fillId="0" borderId="0" xfId="56" applyFont="1" applyBorder="1" applyAlignment="1" applyProtection="1"/>
    <xf numFmtId="0" fontId="4" fillId="0" borderId="0" xfId="56" applyFont="1" applyBorder="1" applyAlignment="1" applyProtection="1">
      <alignment horizontal="right" vertical="center"/>
    </xf>
    <xf numFmtId="0" fontId="4" fillId="0" borderId="24" xfId="56" applyFont="1" applyBorder="1" applyAlignment="1" applyProtection="1">
      <alignment horizontal="center" vertical="center"/>
    </xf>
    <xf numFmtId="0" fontId="4" fillId="0" borderId="27" xfId="56" applyFont="1" applyBorder="1" applyAlignment="1" applyProtection="1">
      <alignment horizontal="center" vertical="center"/>
    </xf>
    <xf numFmtId="0" fontId="4" fillId="0" borderId="25" xfId="56" applyFont="1" applyBorder="1" applyAlignment="1" applyProtection="1">
      <alignment horizontal="center" vertical="center"/>
    </xf>
    <xf numFmtId="0" fontId="4" fillId="0" borderId="26" xfId="56" applyFont="1" applyFill="1" applyBorder="1" applyAlignment="1" applyProtection="1">
      <alignment vertical="center"/>
    </xf>
    <xf numFmtId="179" fontId="4" fillId="0" borderId="27" xfId="56" applyNumberFormat="1" applyFont="1" applyFill="1" applyBorder="1" applyAlignment="1" applyProtection="1">
      <alignment horizontal="right" vertical="center"/>
    </xf>
    <xf numFmtId="176" fontId="4" fillId="0" borderId="27" xfId="56" applyNumberFormat="1" applyFont="1" applyFill="1" applyBorder="1" applyAlignment="1" applyProtection="1">
      <alignment vertical="center"/>
    </xf>
    <xf numFmtId="176" fontId="4" fillId="0" borderId="26" xfId="56" applyNumberFormat="1" applyFont="1" applyFill="1" applyBorder="1" applyAlignment="1" applyProtection="1">
      <alignment horizontal="right" vertical="center" wrapText="1"/>
    </xf>
    <xf numFmtId="176" fontId="4" fillId="0" borderId="27" xfId="56" applyNumberFormat="1" applyFont="1" applyFill="1" applyBorder="1" applyAlignment="1" applyProtection="1">
      <alignment horizontal="right" vertical="center" wrapText="1"/>
    </xf>
    <xf numFmtId="0" fontId="4" fillId="0" borderId="24" xfId="56" applyFont="1" applyFill="1" applyBorder="1" applyAlignment="1" applyProtection="1">
      <alignment vertical="center"/>
    </xf>
    <xf numFmtId="176" fontId="4" fillId="0" borderId="25" xfId="56" applyNumberFormat="1" applyFont="1" applyFill="1" applyBorder="1" applyAlignment="1" applyProtection="1">
      <alignment horizontal="right" vertical="center" wrapText="1"/>
    </xf>
    <xf numFmtId="176" fontId="4" fillId="0" borderId="25" xfId="56" applyNumberFormat="1" applyFont="1" applyFill="1" applyBorder="1" applyAlignment="1" applyProtection="1">
      <alignment vertical="center" wrapText="1"/>
    </xf>
    <xf numFmtId="176" fontId="4" fillId="0" borderId="26" xfId="56" applyNumberFormat="1" applyFont="1" applyFill="1" applyBorder="1" applyAlignment="1" applyProtection="1">
      <alignment vertical="center" wrapText="1"/>
    </xf>
    <xf numFmtId="4" fontId="4" fillId="0" borderId="26" xfId="56" applyNumberFormat="1" applyFont="1" applyFill="1" applyBorder="1" applyAlignment="1" applyProtection="1">
      <alignment vertical="center" wrapText="1"/>
    </xf>
    <xf numFmtId="4" fontId="4" fillId="0" borderId="26" xfId="56" applyNumberFormat="1" applyFont="1" applyFill="1" applyBorder="1" applyAlignment="1" applyProtection="1">
      <alignment wrapText="1"/>
    </xf>
    <xf numFmtId="0" fontId="4" fillId="0" borderId="26" xfId="56" applyFont="1" applyBorder="1" applyAlignment="1" applyProtection="1">
      <alignment vertical="center"/>
    </xf>
    <xf numFmtId="176" fontId="4" fillId="0" borderId="27" xfId="56" applyNumberFormat="1" applyFont="1" applyBorder="1" applyAlignment="1" applyProtection="1">
      <alignment vertical="center"/>
    </xf>
    <xf numFmtId="176" fontId="4" fillId="0" borderId="26" xfId="56" applyNumberFormat="1" applyFont="1" applyBorder="1" applyAlignment="1" applyProtection="1"/>
    <xf numFmtId="0" fontId="4" fillId="0" borderId="26" xfId="56" applyFont="1" applyFill="1" applyBorder="1" applyAlignment="1" applyProtection="1">
      <alignment horizontal="center" vertical="center"/>
    </xf>
    <xf numFmtId="179" fontId="4" fillId="0" borderId="27" xfId="56" applyNumberFormat="1" applyFont="1" applyFill="1" applyBorder="1" applyAlignment="1" applyProtection="1">
      <alignment horizontal="right" vertical="center" wrapText="1"/>
    </xf>
    <xf numFmtId="176" fontId="4" fillId="0" borderId="27" xfId="56" applyNumberFormat="1" applyFont="1" applyFill="1" applyBorder="1" applyAlignment="1" applyProtection="1">
      <alignment horizontal="center" vertical="center"/>
    </xf>
    <xf numFmtId="176" fontId="4" fillId="0" borderId="25" xfId="56" applyNumberFormat="1" applyFont="1" applyFill="1" applyBorder="1" applyAlignment="1" applyProtection="1">
      <alignment horizontal="right" vertical="center"/>
    </xf>
    <xf numFmtId="0" fontId="4" fillId="0" borderId="26" xfId="56" applyFont="1" applyBorder="1" applyAlignment="1" applyProtection="1">
      <alignment horizontal="center" vertical="center"/>
    </xf>
    <xf numFmtId="176" fontId="4" fillId="0" borderId="27" xfId="56" applyNumberFormat="1" applyFont="1" applyBorder="1" applyAlignment="1" applyProtection="1">
      <alignment horizontal="center" vertical="center"/>
    </xf>
    <xf numFmtId="4" fontId="4" fillId="0" borderId="27" xfId="56" applyNumberFormat="1" applyFont="1" applyFill="1" applyBorder="1" applyAlignment="1" applyProtection="1">
      <alignment horizontal="right" vertical="center" wrapText="1"/>
    </xf>
    <xf numFmtId="176" fontId="4" fillId="0" borderId="26" xfId="56" applyNumberFormat="1" applyFont="1" applyFill="1" applyBorder="1" applyAlignment="1" applyProtection="1"/>
    <xf numFmtId="176" fontId="4" fillId="0" borderId="27" xfId="56" applyNumberFormat="1" applyFont="1" applyBorder="1" applyAlignment="1" applyProtection="1">
      <alignment horizontal="right" vertical="center" wrapText="1"/>
    </xf>
    <xf numFmtId="176" fontId="4" fillId="0" borderId="27" xfId="56" applyNumberFormat="1" applyFont="1" applyBorder="1" applyAlignment="1" applyProtection="1"/>
    <xf numFmtId="0" fontId="4" fillId="0" borderId="26" xfId="56" applyFont="1" applyBorder="1" applyAlignment="1" applyProtection="1"/>
    <xf numFmtId="176" fontId="4" fillId="0" borderId="20" xfId="56" applyNumberFormat="1" applyFont="1" applyFill="1" applyBorder="1" applyAlignment="1" applyProtection="1">
      <alignment horizontal="right" vertical="center" wrapText="1"/>
    </xf>
    <xf numFmtId="176" fontId="4" fillId="0" borderId="26" xfId="56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5" fillId="0" borderId="1" xfId="1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/>
    </xf>
    <xf numFmtId="0" fontId="5" fillId="0" borderId="1" xfId="10" applyFont="1" applyBorder="1" applyAlignment="1" applyProtection="1">
      <alignment vertical="center"/>
    </xf>
    <xf numFmtId="0" fontId="5" fillId="0" borderId="17" xfId="10" applyFont="1" applyBorder="1" applyAlignment="1" applyProtection="1">
      <alignment vertical="center" wrapText="1"/>
    </xf>
    <xf numFmtId="0" fontId="7" fillId="0" borderId="19" xfId="0" applyFont="1" applyBorder="1" applyAlignment="1" applyProtection="1">
      <alignment vertical="center"/>
    </xf>
    <xf numFmtId="0" fontId="7" fillId="0" borderId="19" xfId="0" applyFont="1" applyBorder="1" applyAlignment="1" applyProtection="1"/>
    <xf numFmtId="0" fontId="5" fillId="0" borderId="28" xfId="10" applyFont="1" applyBorder="1" applyAlignment="1" applyProtection="1">
      <alignment vertical="center"/>
    </xf>
    <xf numFmtId="0" fontId="7" fillId="0" borderId="29" xfId="0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常规 3 4" xfId="50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3 7" xfId="55"/>
    <cellStyle name="常规 2" xfId="56"/>
    <cellStyle name="常规 2 4" xfId="57"/>
    <cellStyle name="常规 2 6" xfId="58"/>
    <cellStyle name="常规 2 7" xfId="59"/>
    <cellStyle name="常规 3" xfId="60"/>
    <cellStyle name="常规 3 5" xfId="61"/>
    <cellStyle name="常规 3 6" xfId="62"/>
    <cellStyle name="常规 4" xfId="63"/>
    <cellStyle name="常规 4 2" xfId="64"/>
    <cellStyle name="常规 4 3" xfId="65"/>
    <cellStyle name="常规 4 4" xfId="66"/>
    <cellStyle name="常规 4 5" xfId="67"/>
    <cellStyle name="常规 4 6" xfId="68"/>
    <cellStyle name="常规 4 7" xfId="69"/>
    <cellStyle name="常规_分单位下达表预算表" xfId="7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3"/>
  <sheetViews>
    <sheetView showGridLines="0" showZeros="0" workbookViewId="0">
      <selection activeCell="J17" sqref="J17"/>
    </sheetView>
  </sheetViews>
  <sheetFormatPr defaultColWidth="9" defaultRowHeight="12.75" customHeight="1"/>
  <cols>
    <col min="1" max="9" width="17.1388888888889" style="1" customWidth="1"/>
    <col min="10" max="10" width="9" style="1" customWidth="1"/>
    <col min="11" max="16384" width="9.13888888888889" style="3"/>
  </cols>
  <sheetData>
    <row r="2" ht="14.25" customHeight="1" spans="1:10">
      <c r="A2" s="171"/>
      <c r="B2"/>
      <c r="C2"/>
      <c r="D2"/>
      <c r="E2"/>
      <c r="F2"/>
      <c r="G2"/>
      <c r="H2"/>
      <c r="I2"/>
      <c r="J2"/>
    </row>
    <row r="3" ht="18.75" customHeight="1" spans="1:10">
      <c r="A3" s="172" t="s">
        <v>0</v>
      </c>
      <c r="B3" s="172"/>
      <c r="C3" s="172"/>
      <c r="D3" s="172"/>
      <c r="E3" s="172"/>
      <c r="F3" s="172"/>
      <c r="G3" s="172"/>
      <c r="H3" s="172"/>
      <c r="I3" s="172"/>
      <c r="J3"/>
    </row>
    <row r="4" ht="16.5" customHeight="1" spans="1:10">
      <c r="A4" s="172" t="s">
        <v>1</v>
      </c>
      <c r="B4" s="172"/>
      <c r="C4" s="172"/>
      <c r="D4" s="172"/>
      <c r="E4" s="172"/>
      <c r="F4" s="172"/>
      <c r="G4" s="172"/>
      <c r="H4" s="172"/>
      <c r="I4" s="172"/>
      <c r="J4"/>
    </row>
    <row r="5" ht="14.25" customHeight="1" spans="1:10">
      <c r="A5" s="172"/>
      <c r="B5" s="172"/>
      <c r="C5" s="172"/>
      <c r="D5" s="172"/>
      <c r="E5" s="172"/>
      <c r="F5" s="172"/>
      <c r="G5" s="172"/>
      <c r="H5" s="172"/>
      <c r="I5" s="172"/>
      <c r="J5"/>
    </row>
    <row r="6" ht="14.25" customHeight="1" spans="1:10">
      <c r="A6" s="172"/>
      <c r="B6" s="172"/>
      <c r="C6" s="172"/>
      <c r="D6" s="172"/>
      <c r="E6" s="172"/>
      <c r="F6" s="172"/>
      <c r="G6" s="172"/>
      <c r="H6" s="172"/>
      <c r="I6" s="172"/>
      <c r="J6"/>
    </row>
    <row r="7" ht="14.25" customHeight="1" spans="1:10">
      <c r="A7" s="172"/>
      <c r="B7" s="172"/>
      <c r="C7" s="172"/>
      <c r="D7" s="172"/>
      <c r="E7" s="172"/>
      <c r="F7" s="172"/>
      <c r="G7" s="172"/>
      <c r="H7" s="172"/>
      <c r="I7" s="172"/>
      <c r="J7"/>
    </row>
    <row r="8" ht="14.25" customHeight="1" spans="1:10">
      <c r="A8" s="172"/>
      <c r="B8" s="172"/>
      <c r="C8" s="172"/>
      <c r="D8" s="172"/>
      <c r="E8" s="172"/>
      <c r="F8" s="172"/>
      <c r="G8" s="172"/>
      <c r="H8" s="172"/>
      <c r="I8" s="172"/>
      <c r="J8"/>
    </row>
    <row r="9" ht="33" customHeight="1" spans="1:10">
      <c r="A9" s="173" t="s">
        <v>2</v>
      </c>
      <c r="B9" s="173"/>
      <c r="C9" s="173"/>
      <c r="D9" s="173"/>
      <c r="E9" s="173"/>
      <c r="F9" s="173"/>
      <c r="G9" s="173"/>
      <c r="H9" s="173"/>
      <c r="I9" s="173"/>
      <c r="J9"/>
    </row>
    <row r="10" ht="14.25" customHeight="1" spans="1:10">
      <c r="A10" s="172"/>
      <c r="B10" s="172"/>
      <c r="C10" s="172"/>
      <c r="D10" s="172"/>
      <c r="E10" s="172"/>
      <c r="F10" s="172"/>
      <c r="G10" s="172"/>
      <c r="H10" s="172"/>
      <c r="I10" s="172"/>
      <c r="J10"/>
    </row>
    <row r="11" ht="14.25" customHeight="1" spans="1:10">
      <c r="A11" s="172"/>
      <c r="B11" s="172"/>
      <c r="C11" s="172"/>
      <c r="D11" s="172"/>
      <c r="E11" s="172"/>
      <c r="F11" s="172"/>
      <c r="G11" s="172"/>
      <c r="H11" s="172"/>
      <c r="I11" s="172"/>
      <c r="J11"/>
    </row>
    <row r="12" ht="14.25" customHeight="1" spans="1:10">
      <c r="A12" s="172"/>
      <c r="B12" s="172"/>
      <c r="C12" s="172"/>
      <c r="D12" s="172"/>
      <c r="E12" s="172"/>
      <c r="F12" s="172"/>
      <c r="G12" s="172"/>
      <c r="H12" s="172"/>
      <c r="I12" s="172"/>
      <c r="J12"/>
    </row>
    <row r="13" ht="14.25" customHeight="1" spans="1:10">
      <c r="A13" s="172"/>
      <c r="B13" s="172"/>
      <c r="C13" s="172"/>
      <c r="D13" s="172"/>
      <c r="E13" s="172"/>
      <c r="F13" s="172"/>
      <c r="G13" s="172"/>
      <c r="H13" s="172"/>
      <c r="I13" s="172"/>
      <c r="J13"/>
    </row>
    <row r="14" ht="14.25" customHeight="1" spans="1:10">
      <c r="A14" s="172"/>
      <c r="B14" s="172"/>
      <c r="C14" s="172"/>
      <c r="D14" s="172"/>
      <c r="E14" s="172"/>
      <c r="F14" s="172"/>
      <c r="G14" s="172"/>
      <c r="H14" s="172"/>
      <c r="I14" s="172"/>
      <c r="J14"/>
    </row>
    <row r="15" ht="14.25" customHeight="1" spans="1:10">
      <c r="A15" s="172"/>
      <c r="B15" s="172"/>
      <c r="C15" s="172"/>
      <c r="D15" s="172"/>
      <c r="E15" s="172"/>
      <c r="F15" s="172"/>
      <c r="G15" s="172"/>
      <c r="H15" s="172"/>
      <c r="I15" s="172"/>
      <c r="J15"/>
    </row>
    <row r="16" ht="14.25" customHeight="1" spans="1:10">
      <c r="A16" s="172"/>
      <c r="B16" s="172"/>
      <c r="C16" s="172"/>
      <c r="D16" s="172"/>
      <c r="E16" s="172"/>
      <c r="F16" s="172"/>
      <c r="G16" s="172"/>
      <c r="H16" s="172"/>
      <c r="I16" s="172"/>
      <c r="J16"/>
    </row>
    <row r="17" ht="14.25" customHeight="1" spans="1:10">
      <c r="A17" s="172"/>
      <c r="B17" s="172"/>
      <c r="C17" s="172"/>
      <c r="D17" s="172"/>
      <c r="E17" s="172"/>
      <c r="F17" s="172"/>
      <c r="G17" s="172"/>
      <c r="H17" s="172"/>
      <c r="I17" s="172"/>
      <c r="J17"/>
    </row>
    <row r="18" ht="14.25" customHeight="1" spans="1:10">
      <c r="A18" s="172"/>
      <c r="B18" s="172"/>
      <c r="C18" s="172"/>
      <c r="D18" s="172"/>
      <c r="E18" s="172"/>
      <c r="F18" s="172"/>
      <c r="G18" s="172"/>
      <c r="H18" s="172"/>
      <c r="I18" s="172"/>
      <c r="J18"/>
    </row>
    <row r="19" ht="14.25" customHeight="1" spans="1:10">
      <c r="A19" s="174" t="s">
        <v>3</v>
      </c>
      <c r="B19" s="172"/>
      <c r="C19" s="172"/>
      <c r="D19" s="172"/>
      <c r="E19" s="172"/>
      <c r="F19" s="172"/>
      <c r="G19" s="172"/>
      <c r="H19" s="172"/>
      <c r="I19" s="172"/>
      <c r="J19"/>
    </row>
    <row r="20" ht="14.25" customHeight="1" spans="1:10">
      <c r="A20" s="172"/>
      <c r="B20" s="172"/>
      <c r="C20" s="172"/>
      <c r="D20" s="172"/>
      <c r="E20" s="172"/>
      <c r="F20" s="172"/>
      <c r="G20" s="172"/>
      <c r="H20" s="172"/>
      <c r="I20" s="172"/>
      <c r="J20"/>
    </row>
    <row r="21" ht="14.25" customHeight="1" spans="1:10">
      <c r="A21" s="172"/>
      <c r="B21" s="172"/>
      <c r="C21" s="172"/>
      <c r="D21" s="172"/>
      <c r="E21" s="172"/>
      <c r="F21" s="172"/>
      <c r="G21" s="172"/>
      <c r="H21"/>
      <c r="I21" s="172"/>
      <c r="J21"/>
    </row>
    <row r="22" ht="14.25" customHeight="1" spans="1:10">
      <c r="A22" s="172"/>
      <c r="B22" s="172" t="s">
        <v>4</v>
      </c>
      <c r="C22"/>
      <c r="D22"/>
      <c r="E22" s="172" t="s">
        <v>5</v>
      </c>
      <c r="F22"/>
      <c r="G22" s="172" t="s">
        <v>6</v>
      </c>
      <c r="H22"/>
      <c r="I22" s="172"/>
      <c r="J22"/>
    </row>
    <row r="23" ht="15.75" customHeight="1" spans="1:10">
      <c r="A23"/>
      <c r="B23" s="172" t="s">
        <v>7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I9"/>
    <mergeCell ref="A19:I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E3" sqref="E3"/>
    </sheetView>
  </sheetViews>
  <sheetFormatPr defaultColWidth="9" defaultRowHeight="12.75" customHeight="1" outlineLevelCol="6"/>
  <cols>
    <col min="1" max="1" width="21.287037037037" style="1" customWidth="1"/>
    <col min="2" max="2" width="43.712962962963" style="1" customWidth="1"/>
    <col min="3" max="5" width="17.287037037037" style="1" customWidth="1"/>
    <col min="6" max="7" width="6.85185185185185" style="1" customWidth="1"/>
    <col min="8" max="16384" width="9.13888888888889" style="3"/>
  </cols>
  <sheetData>
    <row r="1" ht="24.75" customHeight="1" spans="1:2">
      <c r="A1" s="22" t="s">
        <v>28</v>
      </c>
      <c r="B1" s="23"/>
    </row>
    <row r="2" ht="24.75" customHeight="1" spans="1:5">
      <c r="A2" s="57" t="s">
        <v>213</v>
      </c>
      <c r="B2" s="57"/>
      <c r="C2" s="57"/>
      <c r="D2" s="57"/>
      <c r="E2" s="57"/>
    </row>
    <row r="3" ht="24.75" customHeight="1" spans="5:5">
      <c r="E3" s="5" t="s">
        <v>30</v>
      </c>
    </row>
    <row r="4" ht="24.75" customHeight="1" spans="1:5">
      <c r="A4" s="6" t="s">
        <v>214</v>
      </c>
      <c r="B4" s="7"/>
      <c r="C4" s="6" t="s">
        <v>215</v>
      </c>
      <c r="D4" s="7"/>
      <c r="E4" s="8"/>
    </row>
    <row r="5" ht="24.75" customHeight="1" spans="1:5">
      <c r="A5" s="58" t="s">
        <v>179</v>
      </c>
      <c r="B5" s="7" t="s">
        <v>180</v>
      </c>
      <c r="C5" s="48" t="s">
        <v>95</v>
      </c>
      <c r="D5" s="59" t="s">
        <v>216</v>
      </c>
      <c r="E5" s="60" t="s">
        <v>217</v>
      </c>
    </row>
    <row r="6" ht="24.75" customHeight="1" spans="1:5">
      <c r="A6" s="58" t="s">
        <v>94</v>
      </c>
      <c r="B6" s="7" t="s">
        <v>94</v>
      </c>
      <c r="C6" s="6">
        <v>1</v>
      </c>
      <c r="D6" s="7">
        <v>2</v>
      </c>
      <c r="E6" s="8">
        <v>3</v>
      </c>
    </row>
    <row r="7" s="12" customFormat="1" ht="25.5" customHeight="1" spans="1:7">
      <c r="A7" s="61"/>
      <c r="B7" s="62" t="s">
        <v>95</v>
      </c>
      <c r="C7" s="63">
        <f>C8+C15+C23</f>
        <v>8119039.436</v>
      </c>
      <c r="D7" s="63">
        <f>D8+D15+D23</f>
        <v>6725915.552</v>
      </c>
      <c r="E7" s="64">
        <f>E8+E15+E23</f>
        <v>1393123.884</v>
      </c>
      <c r="F7" s="2"/>
      <c r="G7" s="2"/>
    </row>
    <row r="8" ht="25.5" customHeight="1" spans="1:5">
      <c r="A8" s="61" t="s">
        <v>218</v>
      </c>
      <c r="B8" s="62" t="s">
        <v>219</v>
      </c>
      <c r="C8" s="65">
        <f>D8+E8</f>
        <v>6719435.552</v>
      </c>
      <c r="D8" s="65">
        <f>SUM(D9:D14)</f>
        <v>6719435.552</v>
      </c>
      <c r="E8" s="66"/>
    </row>
    <row r="9" ht="25.5" customHeight="1" spans="1:5">
      <c r="A9" s="9" t="s">
        <v>220</v>
      </c>
      <c r="B9" s="67" t="s">
        <v>221</v>
      </c>
      <c r="C9" s="68">
        <f t="shared" ref="C9:C25" si="0">D9+E9</f>
        <v>5030006</v>
      </c>
      <c r="D9" s="69">
        <v>5030006</v>
      </c>
      <c r="E9" s="11"/>
    </row>
    <row r="10" ht="25.5" customHeight="1" spans="1:5">
      <c r="A10" s="9" t="s">
        <v>222</v>
      </c>
      <c r="B10" s="67" t="s">
        <v>223</v>
      </c>
      <c r="C10" s="68">
        <f t="shared" si="0"/>
        <v>108000</v>
      </c>
      <c r="D10" s="69">
        <v>108000</v>
      </c>
      <c r="E10" s="11"/>
    </row>
    <row r="11" ht="25.5" customHeight="1" spans="1:5">
      <c r="A11" s="9" t="s">
        <v>224</v>
      </c>
      <c r="B11" s="67" t="s">
        <v>225</v>
      </c>
      <c r="C11" s="68">
        <f t="shared" si="0"/>
        <v>797969.04</v>
      </c>
      <c r="D11" s="69">
        <v>797969.04</v>
      </c>
      <c r="E11" s="11"/>
    </row>
    <row r="12" ht="25.5" customHeight="1" spans="1:5">
      <c r="A12" s="9" t="s">
        <v>226</v>
      </c>
      <c r="B12" s="67" t="s">
        <v>227</v>
      </c>
      <c r="C12" s="68">
        <f t="shared" si="0"/>
        <v>290170.56</v>
      </c>
      <c r="D12" s="69">
        <v>290170.56</v>
      </c>
      <c r="E12" s="11"/>
    </row>
    <row r="13" ht="25.5" customHeight="1" spans="1:5">
      <c r="A13" s="9" t="s">
        <v>228</v>
      </c>
      <c r="B13" s="67" t="s">
        <v>229</v>
      </c>
      <c r="C13" s="68">
        <f t="shared" si="0"/>
        <v>58034.112</v>
      </c>
      <c r="D13" s="69">
        <v>58034.112</v>
      </c>
      <c r="E13" s="11"/>
    </row>
    <row r="14" ht="25.5" customHeight="1" spans="1:5">
      <c r="A14" s="9" t="s">
        <v>230</v>
      </c>
      <c r="B14" s="67" t="s">
        <v>231</v>
      </c>
      <c r="C14" s="68">
        <f t="shared" si="0"/>
        <v>435255.84</v>
      </c>
      <c r="D14" s="69">
        <v>435255.84</v>
      </c>
      <c r="E14" s="11"/>
    </row>
    <row r="15" ht="25.5" customHeight="1" spans="1:5">
      <c r="A15" s="61" t="s">
        <v>232</v>
      </c>
      <c r="B15" s="62" t="s">
        <v>233</v>
      </c>
      <c r="C15" s="65">
        <f t="shared" si="0"/>
        <v>1393123.884</v>
      </c>
      <c r="D15" s="65"/>
      <c r="E15" s="66">
        <f>SUM(E16:E22)</f>
        <v>1393123.884</v>
      </c>
    </row>
    <row r="16" ht="25.5" customHeight="1" spans="1:5">
      <c r="A16" s="9" t="s">
        <v>234</v>
      </c>
      <c r="B16" s="67" t="s">
        <v>235</v>
      </c>
      <c r="C16" s="68">
        <f t="shared" si="0"/>
        <v>540000</v>
      </c>
      <c r="D16" s="70"/>
      <c r="E16" s="71">
        <v>540000</v>
      </c>
    </row>
    <row r="17" ht="25.5" customHeight="1" spans="1:5">
      <c r="A17" s="9" t="s">
        <v>236</v>
      </c>
      <c r="B17" s="67" t="s">
        <v>237</v>
      </c>
      <c r="C17" s="68">
        <f t="shared" si="0"/>
        <v>32400</v>
      </c>
      <c r="D17" s="70"/>
      <c r="E17" s="72">
        <v>32400</v>
      </c>
    </row>
    <row r="18" ht="25.5" customHeight="1" spans="1:5">
      <c r="A18" s="9" t="s">
        <v>238</v>
      </c>
      <c r="B18" s="67" t="s">
        <v>239</v>
      </c>
      <c r="C18" s="68">
        <f t="shared" si="0"/>
        <v>80000</v>
      </c>
      <c r="D18" s="70"/>
      <c r="E18" s="72">
        <v>80000</v>
      </c>
    </row>
    <row r="19" ht="25.5" customHeight="1" spans="1:5">
      <c r="A19" s="9" t="s">
        <v>240</v>
      </c>
      <c r="B19" s="67" t="s">
        <v>241</v>
      </c>
      <c r="C19" s="68">
        <f t="shared" si="0"/>
        <v>45325.584</v>
      </c>
      <c r="D19" s="70"/>
      <c r="E19" s="72">
        <v>45325.584</v>
      </c>
    </row>
    <row r="20" ht="25.5" customHeight="1" spans="1:5">
      <c r="A20" s="9" t="s">
        <v>242</v>
      </c>
      <c r="B20" s="67" t="s">
        <v>243</v>
      </c>
      <c r="C20" s="68">
        <f t="shared" si="0"/>
        <v>94478.3</v>
      </c>
      <c r="D20" s="70"/>
      <c r="E20" s="72">
        <v>94478.3</v>
      </c>
    </row>
    <row r="21" ht="25.5" customHeight="1" spans="1:5">
      <c r="A21" s="9" t="s">
        <v>244</v>
      </c>
      <c r="B21" s="67" t="s">
        <v>245</v>
      </c>
      <c r="C21" s="68">
        <f t="shared" si="0"/>
        <v>50000</v>
      </c>
      <c r="D21" s="70"/>
      <c r="E21" s="72">
        <v>50000</v>
      </c>
    </row>
    <row r="22" ht="25.5" customHeight="1" spans="1:5">
      <c r="A22" s="9" t="s">
        <v>246</v>
      </c>
      <c r="B22" s="67" t="s">
        <v>247</v>
      </c>
      <c r="C22" s="68">
        <f t="shared" si="0"/>
        <v>550920</v>
      </c>
      <c r="D22" s="70"/>
      <c r="E22" s="72">
        <v>550920</v>
      </c>
    </row>
    <row r="23" ht="25.5" customHeight="1" spans="1:5">
      <c r="A23" s="61" t="s">
        <v>248</v>
      </c>
      <c r="B23" s="62" t="s">
        <v>249</v>
      </c>
      <c r="C23" s="65">
        <f t="shared" si="0"/>
        <v>6480</v>
      </c>
      <c r="D23" s="65">
        <f>SUM(D24:D24)</f>
        <v>6480</v>
      </c>
      <c r="E23" s="66"/>
    </row>
    <row r="24" ht="25.5" customHeight="1" spans="1:5">
      <c r="A24" s="9" t="s">
        <v>250</v>
      </c>
      <c r="B24" s="67" t="s">
        <v>251</v>
      </c>
      <c r="C24" s="68">
        <f t="shared" si="0"/>
        <v>6480</v>
      </c>
      <c r="D24" s="73">
        <v>6480</v>
      </c>
      <c r="E24" s="11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showGridLines="0" showZeros="0" workbookViewId="0">
      <selection activeCell="H3" sqref="H3"/>
    </sheetView>
  </sheetViews>
  <sheetFormatPr defaultColWidth="9" defaultRowHeight="12.75" customHeight="1" outlineLevelRow="7"/>
  <cols>
    <col min="1" max="1" width="49.287037037037" style="1" customWidth="1"/>
    <col min="2" max="8" width="10.5740740740741" style="1" customWidth="1"/>
    <col min="9" max="9" width="9.13888888888889" style="1"/>
    <col min="10" max="16384" width="9.13888888888889" style="3"/>
  </cols>
  <sheetData>
    <row r="1" ht="24.75" customHeight="1" spans="1:1">
      <c r="A1" s="36" t="s">
        <v>28</v>
      </c>
    </row>
    <row r="2" ht="24.75" customHeight="1" spans="1:8">
      <c r="A2" s="4" t="s">
        <v>252</v>
      </c>
      <c r="B2" s="4"/>
      <c r="C2" s="4"/>
      <c r="D2" s="4"/>
      <c r="E2" s="4"/>
      <c r="F2" s="4"/>
      <c r="G2" s="4"/>
      <c r="H2" s="4"/>
    </row>
    <row r="3" ht="24.75" customHeight="1" spans="8:8">
      <c r="H3" s="5" t="s">
        <v>30</v>
      </c>
    </row>
    <row r="4" ht="24.75" customHeight="1" spans="1:8">
      <c r="A4" s="37" t="s">
        <v>173</v>
      </c>
      <c r="B4" s="38" t="s">
        <v>253</v>
      </c>
      <c r="C4" s="39"/>
      <c r="D4" s="39"/>
      <c r="E4" s="39"/>
      <c r="F4" s="40"/>
      <c r="G4" s="41" t="s">
        <v>254</v>
      </c>
      <c r="H4" s="42" t="s">
        <v>255</v>
      </c>
    </row>
    <row r="5" ht="24.75" customHeight="1" spans="1:8">
      <c r="A5" s="43"/>
      <c r="B5" s="41" t="s">
        <v>95</v>
      </c>
      <c r="C5" s="41" t="s">
        <v>256</v>
      </c>
      <c r="D5" s="41" t="s">
        <v>257</v>
      </c>
      <c r="E5" s="44" t="s">
        <v>258</v>
      </c>
      <c r="F5" s="45"/>
      <c r="G5" s="46"/>
      <c r="H5" s="47"/>
    </row>
    <row r="6" ht="24.75" customHeight="1" spans="1:8">
      <c r="A6" s="48"/>
      <c r="B6" s="49"/>
      <c r="C6" s="49"/>
      <c r="D6" s="49"/>
      <c r="E6" s="44" t="s">
        <v>259</v>
      </c>
      <c r="F6" s="44" t="s">
        <v>260</v>
      </c>
      <c r="G6" s="49"/>
      <c r="H6" s="50"/>
    </row>
    <row r="7" s="12" customFormat="1" ht="24.75" customHeight="1" spans="1:9">
      <c r="A7" s="51" t="s">
        <v>95</v>
      </c>
      <c r="B7" s="52">
        <v>50000</v>
      </c>
      <c r="C7" s="53"/>
      <c r="D7" s="54"/>
      <c r="E7" s="53">
        <v>0</v>
      </c>
      <c r="F7" s="52">
        <v>50000</v>
      </c>
      <c r="G7" s="55">
        <v>80000</v>
      </c>
      <c r="H7" s="56"/>
      <c r="I7" s="2"/>
    </row>
    <row r="8" ht="24.75" customHeight="1" spans="1:8">
      <c r="A8" s="51" t="s">
        <v>177</v>
      </c>
      <c r="B8" s="52">
        <v>50000</v>
      </c>
      <c r="C8" s="53"/>
      <c r="D8" s="54"/>
      <c r="E8" s="53">
        <v>0</v>
      </c>
      <c r="F8" s="52">
        <v>50000</v>
      </c>
      <c r="G8" s="55">
        <v>80000</v>
      </c>
      <c r="H8" s="56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showGridLines="0" showZeros="0" tabSelected="1" workbookViewId="0">
      <selection activeCell="E6" sqref="E6"/>
    </sheetView>
  </sheetViews>
  <sheetFormatPr defaultColWidth="9" defaultRowHeight="12.75" customHeight="1" outlineLevelCol="6"/>
  <cols>
    <col min="1" max="1" width="8" style="1" customWidth="1"/>
    <col min="2" max="2" width="32.4259259259259" style="1" customWidth="1"/>
    <col min="3" max="5" width="17.8518518518519" style="1" customWidth="1"/>
    <col min="6" max="7" width="6.85185185185185" style="1" customWidth="1"/>
    <col min="8" max="16384" width="9.13888888888889" style="3"/>
  </cols>
  <sheetData>
    <row r="1" ht="24.95" customHeight="1" spans="1:2">
      <c r="A1" s="22" t="s">
        <v>28</v>
      </c>
      <c r="B1" s="23"/>
    </row>
    <row r="2" ht="24.95" customHeight="1" spans="1:5">
      <c r="A2" s="4" t="s">
        <v>261</v>
      </c>
      <c r="B2" s="4"/>
      <c r="C2" s="4"/>
      <c r="D2" s="4"/>
      <c r="E2" s="4"/>
    </row>
    <row r="3" ht="24.95" customHeight="1" spans="5:5">
      <c r="E3" s="5" t="s">
        <v>30</v>
      </c>
    </row>
    <row r="4" ht="24.95" customHeight="1" spans="1:5">
      <c r="A4" s="6" t="s">
        <v>262</v>
      </c>
      <c r="B4" s="7" t="s">
        <v>33</v>
      </c>
      <c r="C4" s="7" t="s">
        <v>95</v>
      </c>
      <c r="D4" s="7" t="s">
        <v>91</v>
      </c>
      <c r="E4" s="8" t="s">
        <v>92</v>
      </c>
    </row>
    <row r="5" ht="19.5" customHeight="1" spans="1:5">
      <c r="A5" s="6" t="s">
        <v>94</v>
      </c>
      <c r="B5" s="7" t="s">
        <v>94</v>
      </c>
      <c r="C5" s="7">
        <v>1</v>
      </c>
      <c r="D5" s="7">
        <v>2</v>
      </c>
      <c r="E5" s="8">
        <v>3</v>
      </c>
    </row>
    <row r="6" s="12" customFormat="1" ht="24.95" customHeight="1" spans="1:7">
      <c r="A6" s="24">
        <f t="shared" ref="A6:A17" si="0">ROW()-5</f>
        <v>1</v>
      </c>
      <c r="B6" s="25" t="s">
        <v>95</v>
      </c>
      <c r="C6" s="26">
        <f>SUM(C7:C41)</f>
        <v>1393123.884</v>
      </c>
      <c r="D6" s="26">
        <f>SUM(D7:D41)</f>
        <v>1393123.884</v>
      </c>
      <c r="E6" s="27">
        <f>SUM(E7:E41)</f>
        <v>0</v>
      </c>
      <c r="F6" s="2"/>
      <c r="G6" s="2"/>
    </row>
    <row r="7" ht="24.95" customHeight="1" spans="1:5">
      <c r="A7" s="28">
        <f t="shared" si="0"/>
        <v>2</v>
      </c>
      <c r="B7" s="29" t="s">
        <v>263</v>
      </c>
      <c r="C7" s="30">
        <f>D7+E7</f>
        <v>0</v>
      </c>
      <c r="D7" s="31">
        <v>0</v>
      </c>
      <c r="E7" s="32">
        <v>0</v>
      </c>
    </row>
    <row r="8" ht="24.95" customHeight="1" spans="1:5">
      <c r="A8" s="28">
        <f t="shared" si="0"/>
        <v>3</v>
      </c>
      <c r="B8" s="29" t="s">
        <v>264</v>
      </c>
      <c r="C8" s="30">
        <f t="shared" ref="C8:C41" si="1">D8+E8</f>
        <v>0</v>
      </c>
      <c r="D8" s="31">
        <v>0</v>
      </c>
      <c r="E8" s="32">
        <v>0</v>
      </c>
    </row>
    <row r="9" ht="24.95" customHeight="1" spans="1:5">
      <c r="A9" s="28">
        <f t="shared" si="0"/>
        <v>4</v>
      </c>
      <c r="B9" s="29" t="s">
        <v>265</v>
      </c>
      <c r="C9" s="30">
        <f t="shared" si="1"/>
        <v>0</v>
      </c>
      <c r="D9" s="31">
        <v>0</v>
      </c>
      <c r="E9" s="32">
        <v>0</v>
      </c>
    </row>
    <row r="10" ht="24.95" customHeight="1" spans="1:5">
      <c r="A10" s="28">
        <f t="shared" si="0"/>
        <v>5</v>
      </c>
      <c r="B10" s="29" t="s">
        <v>266</v>
      </c>
      <c r="C10" s="30">
        <f t="shared" si="1"/>
        <v>0</v>
      </c>
      <c r="D10" s="31">
        <v>0</v>
      </c>
      <c r="E10" s="32">
        <v>0</v>
      </c>
    </row>
    <row r="11" ht="24.95" customHeight="1" spans="1:5">
      <c r="A11" s="28">
        <f t="shared" si="0"/>
        <v>6</v>
      </c>
      <c r="B11" s="29" t="s">
        <v>267</v>
      </c>
      <c r="C11" s="30">
        <f t="shared" si="1"/>
        <v>0</v>
      </c>
      <c r="D11" s="31">
        <v>0</v>
      </c>
      <c r="E11" s="32">
        <v>0</v>
      </c>
    </row>
    <row r="12" ht="24.95" customHeight="1" spans="1:5">
      <c r="A12" s="28">
        <f t="shared" si="0"/>
        <v>7</v>
      </c>
      <c r="B12" s="29" t="s">
        <v>268</v>
      </c>
      <c r="C12" s="30">
        <f t="shared" si="1"/>
        <v>0</v>
      </c>
      <c r="D12" s="31">
        <v>0</v>
      </c>
      <c r="E12" s="32">
        <v>0</v>
      </c>
    </row>
    <row r="13" ht="24.95" customHeight="1" spans="1:5">
      <c r="A13" s="28">
        <f t="shared" si="0"/>
        <v>8</v>
      </c>
      <c r="B13" s="29" t="s">
        <v>269</v>
      </c>
      <c r="C13" s="30">
        <f t="shared" si="1"/>
        <v>0</v>
      </c>
      <c r="D13" s="31">
        <v>0</v>
      </c>
      <c r="E13" s="32">
        <v>0</v>
      </c>
    </row>
    <row r="14" ht="24.95" customHeight="1" spans="1:5">
      <c r="A14" s="28">
        <f t="shared" si="0"/>
        <v>9</v>
      </c>
      <c r="B14" s="29" t="s">
        <v>270</v>
      </c>
      <c r="C14" s="30">
        <f t="shared" si="1"/>
        <v>0</v>
      </c>
      <c r="D14" s="31">
        <v>0</v>
      </c>
      <c r="E14" s="32">
        <v>0</v>
      </c>
    </row>
    <row r="15" ht="24.95" customHeight="1" spans="1:5">
      <c r="A15" s="28">
        <f t="shared" si="0"/>
        <v>10</v>
      </c>
      <c r="B15" s="29" t="s">
        <v>271</v>
      </c>
      <c r="C15" s="30">
        <f t="shared" si="1"/>
        <v>0</v>
      </c>
      <c r="D15" s="31">
        <v>0</v>
      </c>
      <c r="E15" s="32">
        <v>0</v>
      </c>
    </row>
    <row r="16" ht="24.95" customHeight="1" spans="1:5">
      <c r="A16" s="28">
        <f t="shared" si="0"/>
        <v>11</v>
      </c>
      <c r="B16" s="29" t="s">
        <v>272</v>
      </c>
      <c r="C16" s="30">
        <f t="shared" si="1"/>
        <v>0</v>
      </c>
      <c r="D16" s="31">
        <v>0</v>
      </c>
      <c r="E16" s="32">
        <v>0</v>
      </c>
    </row>
    <row r="17" ht="24.95" customHeight="1" spans="1:5">
      <c r="A17" s="28">
        <f t="shared" si="0"/>
        <v>12</v>
      </c>
      <c r="B17" s="29" t="s">
        <v>273</v>
      </c>
      <c r="C17" s="30">
        <f t="shared" si="1"/>
        <v>1090920</v>
      </c>
      <c r="D17" s="33">
        <v>1090920</v>
      </c>
      <c r="E17" s="32"/>
    </row>
    <row r="18" ht="24.95" customHeight="1" spans="1:5">
      <c r="A18" s="28">
        <f t="shared" ref="A18:A41" si="2">ROW()-5</f>
        <v>13</v>
      </c>
      <c r="B18" s="29" t="s">
        <v>274</v>
      </c>
      <c r="C18" s="30">
        <f t="shared" si="1"/>
        <v>32400</v>
      </c>
      <c r="D18" s="33">
        <v>32400</v>
      </c>
      <c r="E18" s="32"/>
    </row>
    <row r="19" ht="24.95" customHeight="1" spans="1:5">
      <c r="A19" s="28">
        <f t="shared" si="2"/>
        <v>14</v>
      </c>
      <c r="B19" s="29" t="s">
        <v>275</v>
      </c>
      <c r="C19" s="30">
        <f t="shared" si="1"/>
        <v>0</v>
      </c>
      <c r="D19" s="31"/>
      <c r="E19" s="32"/>
    </row>
    <row r="20" ht="24.95" customHeight="1" spans="1:5">
      <c r="A20" s="28">
        <f t="shared" si="2"/>
        <v>15</v>
      </c>
      <c r="B20" s="29" t="s">
        <v>276</v>
      </c>
      <c r="C20" s="30">
        <f t="shared" si="1"/>
        <v>0</v>
      </c>
      <c r="D20" s="31"/>
      <c r="E20" s="32"/>
    </row>
    <row r="21" ht="24.95" customHeight="1" spans="1:5">
      <c r="A21" s="28">
        <f t="shared" si="2"/>
        <v>16</v>
      </c>
      <c r="B21" s="29" t="s">
        <v>256</v>
      </c>
      <c r="C21" s="30">
        <f t="shared" si="1"/>
        <v>0</v>
      </c>
      <c r="D21" s="31"/>
      <c r="E21" s="32"/>
    </row>
    <row r="22" ht="24.95" customHeight="1" spans="1:5">
      <c r="A22" s="28">
        <f t="shared" si="2"/>
        <v>17</v>
      </c>
      <c r="B22" s="29" t="s">
        <v>277</v>
      </c>
      <c r="C22" s="30">
        <f t="shared" si="1"/>
        <v>0</v>
      </c>
      <c r="D22" s="31"/>
      <c r="E22" s="32"/>
    </row>
    <row r="23" ht="24.95" customHeight="1" spans="1:5">
      <c r="A23" s="28">
        <f t="shared" si="2"/>
        <v>18</v>
      </c>
      <c r="B23" s="29" t="s">
        <v>278</v>
      </c>
      <c r="C23" s="30">
        <f t="shared" si="1"/>
        <v>0</v>
      </c>
      <c r="D23" s="31"/>
      <c r="E23" s="32"/>
    </row>
    <row r="24" ht="24.95" customHeight="1" spans="1:5">
      <c r="A24" s="28">
        <f t="shared" si="2"/>
        <v>19</v>
      </c>
      <c r="B24" s="29" t="s">
        <v>254</v>
      </c>
      <c r="C24" s="30">
        <f t="shared" si="1"/>
        <v>80000</v>
      </c>
      <c r="D24" s="33">
        <v>80000</v>
      </c>
      <c r="E24" s="32"/>
    </row>
    <row r="25" ht="24.95" customHeight="1" spans="1:5">
      <c r="A25" s="28">
        <f t="shared" si="2"/>
        <v>20</v>
      </c>
      <c r="B25" s="29" t="s">
        <v>255</v>
      </c>
      <c r="C25" s="30">
        <f t="shared" si="1"/>
        <v>0</v>
      </c>
      <c r="D25" s="31"/>
      <c r="E25" s="32"/>
    </row>
    <row r="26" ht="24.95" customHeight="1" spans="1:5">
      <c r="A26" s="28">
        <f t="shared" si="2"/>
        <v>21</v>
      </c>
      <c r="B26" s="29" t="s">
        <v>257</v>
      </c>
      <c r="C26" s="30">
        <f t="shared" si="1"/>
        <v>0</v>
      </c>
      <c r="D26" s="31"/>
      <c r="E26" s="32"/>
    </row>
    <row r="27" ht="24.95" customHeight="1" spans="1:5">
      <c r="A27" s="28">
        <f t="shared" si="2"/>
        <v>22</v>
      </c>
      <c r="B27" s="29" t="s">
        <v>279</v>
      </c>
      <c r="C27" s="30">
        <f t="shared" si="1"/>
        <v>0</v>
      </c>
      <c r="D27" s="31"/>
      <c r="E27" s="32"/>
    </row>
    <row r="28" ht="24.95" customHeight="1" spans="1:5">
      <c r="A28" s="28">
        <f t="shared" si="2"/>
        <v>23</v>
      </c>
      <c r="B28" s="29" t="s">
        <v>280</v>
      </c>
      <c r="C28" s="30">
        <f t="shared" si="1"/>
        <v>0</v>
      </c>
      <c r="D28" s="31"/>
      <c r="E28" s="32"/>
    </row>
    <row r="29" ht="24.95" customHeight="1" spans="1:5">
      <c r="A29" s="28">
        <f t="shared" si="2"/>
        <v>24</v>
      </c>
      <c r="B29" s="29" t="s">
        <v>281</v>
      </c>
      <c r="C29" s="30">
        <f t="shared" si="1"/>
        <v>45325.584</v>
      </c>
      <c r="D29" s="33">
        <v>45325.584</v>
      </c>
      <c r="E29" s="32"/>
    </row>
    <row r="30" ht="24.95" customHeight="1" spans="1:5">
      <c r="A30" s="28">
        <f t="shared" si="2"/>
        <v>25</v>
      </c>
      <c r="B30" s="29" t="s">
        <v>282</v>
      </c>
      <c r="C30" s="30">
        <f t="shared" si="1"/>
        <v>94478.3</v>
      </c>
      <c r="D30" s="33">
        <v>94478.3</v>
      </c>
      <c r="E30" s="32"/>
    </row>
    <row r="31" ht="24.95" customHeight="1" spans="1:5">
      <c r="A31" s="28">
        <f t="shared" si="2"/>
        <v>26</v>
      </c>
      <c r="B31" s="29" t="s">
        <v>283</v>
      </c>
      <c r="C31" s="30">
        <f t="shared" si="1"/>
        <v>50000</v>
      </c>
      <c r="D31" s="33">
        <v>50000</v>
      </c>
      <c r="E31" s="32"/>
    </row>
    <row r="32" ht="24.95" customHeight="1" spans="1:5">
      <c r="A32" s="28">
        <f t="shared" si="2"/>
        <v>27</v>
      </c>
      <c r="B32" s="29" t="s">
        <v>284</v>
      </c>
      <c r="C32" s="30">
        <f t="shared" si="1"/>
        <v>0</v>
      </c>
      <c r="D32" s="31"/>
      <c r="E32" s="32"/>
    </row>
    <row r="33" ht="24.95" customHeight="1" spans="1:5">
      <c r="A33" s="28">
        <f t="shared" si="2"/>
        <v>28</v>
      </c>
      <c r="B33" s="29" t="s">
        <v>285</v>
      </c>
      <c r="C33" s="30">
        <f t="shared" si="1"/>
        <v>0</v>
      </c>
      <c r="D33" s="31"/>
      <c r="E33" s="32"/>
    </row>
    <row r="34" ht="24.95" customHeight="1" spans="1:5">
      <c r="A34" s="28">
        <f t="shared" si="2"/>
        <v>29</v>
      </c>
      <c r="B34" s="29" t="s">
        <v>286</v>
      </c>
      <c r="C34" s="30">
        <f t="shared" si="1"/>
        <v>0</v>
      </c>
      <c r="D34" s="31"/>
      <c r="E34" s="32"/>
    </row>
    <row r="35" ht="24.95" customHeight="1" spans="1:5">
      <c r="A35" s="28">
        <f t="shared" si="2"/>
        <v>30</v>
      </c>
      <c r="B35" s="29" t="s">
        <v>287</v>
      </c>
      <c r="C35" s="30">
        <f t="shared" si="1"/>
        <v>0</v>
      </c>
      <c r="D35" s="31"/>
      <c r="E35" s="32"/>
    </row>
    <row r="36" ht="24.95" customHeight="1" spans="1:5">
      <c r="A36" s="28">
        <f t="shared" si="2"/>
        <v>31</v>
      </c>
      <c r="B36" s="29" t="s">
        <v>288</v>
      </c>
      <c r="C36" s="30">
        <f t="shared" si="1"/>
        <v>0</v>
      </c>
      <c r="D36" s="31"/>
      <c r="E36" s="32"/>
    </row>
    <row r="37" ht="24.95" customHeight="1" spans="1:5">
      <c r="A37" s="28">
        <f t="shared" si="2"/>
        <v>32</v>
      </c>
      <c r="B37" s="29" t="s">
        <v>289</v>
      </c>
      <c r="C37" s="30">
        <f t="shared" si="1"/>
        <v>0</v>
      </c>
      <c r="D37" s="31"/>
      <c r="E37" s="32"/>
    </row>
    <row r="38" ht="24.95" customHeight="1" spans="1:5">
      <c r="A38" s="28">
        <f t="shared" si="2"/>
        <v>33</v>
      </c>
      <c r="B38" s="29" t="s">
        <v>290</v>
      </c>
      <c r="C38" s="30">
        <f t="shared" si="1"/>
        <v>0</v>
      </c>
      <c r="D38" s="31"/>
      <c r="E38" s="32"/>
    </row>
    <row r="39" ht="24.95" customHeight="1" spans="1:5">
      <c r="A39" s="28">
        <f t="shared" si="2"/>
        <v>34</v>
      </c>
      <c r="B39" s="29" t="s">
        <v>291</v>
      </c>
      <c r="C39" s="30">
        <f t="shared" si="1"/>
        <v>0</v>
      </c>
      <c r="D39" s="31"/>
      <c r="E39" s="32"/>
    </row>
    <row r="40" ht="24.95" customHeight="1" spans="1:5">
      <c r="A40" s="28">
        <f t="shared" si="2"/>
        <v>35</v>
      </c>
      <c r="B40" s="29" t="s">
        <v>292</v>
      </c>
      <c r="C40" s="30">
        <f t="shared" si="1"/>
        <v>0</v>
      </c>
      <c r="D40" s="31"/>
      <c r="E40" s="32"/>
    </row>
    <row r="41" ht="24.95" customHeight="1" spans="1:5">
      <c r="A41" s="28">
        <f t="shared" si="2"/>
        <v>36</v>
      </c>
      <c r="B41" s="29" t="s">
        <v>293</v>
      </c>
      <c r="C41" s="30">
        <f t="shared" si="1"/>
        <v>0</v>
      </c>
      <c r="D41" s="31"/>
      <c r="E41" s="32"/>
    </row>
    <row r="42" customHeight="1" spans="1:6">
      <c r="A42" s="34"/>
      <c r="B42" s="34"/>
      <c r="C42" s="34"/>
      <c r="D42" s="34"/>
      <c r="E42" s="34"/>
      <c r="F42"/>
    </row>
    <row r="43" ht="27.75" customHeight="1" spans="1:6">
      <c r="A43" s="35"/>
      <c r="B43"/>
      <c r="C43"/>
      <c r="D43"/>
      <c r="E43"/>
      <c r="F43"/>
    </row>
    <row r="45" customHeight="1" spans="1:7">
      <c r="A45"/>
      <c r="B45"/>
      <c r="C45"/>
      <c r="D45"/>
      <c r="E45"/>
      <c r="F45"/>
      <c r="G45"/>
    </row>
    <row r="46" customHeight="1" spans="1:7">
      <c r="A46"/>
      <c r="B46"/>
      <c r="C46"/>
      <c r="D46"/>
      <c r="E46"/>
      <c r="F46"/>
      <c r="G46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showGridLines="0" showZeros="0" workbookViewId="0">
      <selection activeCell="A1" sqref="A1"/>
    </sheetView>
  </sheetViews>
  <sheetFormatPr defaultColWidth="9" defaultRowHeight="12.75" customHeight="1" outlineLevelRow="7"/>
  <cols>
    <col min="1" max="1" width="60.712962962963" style="1" customWidth="1"/>
    <col min="2" max="2" width="22.1388888888889" style="1" customWidth="1"/>
    <col min="3" max="3" width="2.85185185185185" style="1" customWidth="1"/>
    <col min="4" max="14" width="9.13888888888889" style="1"/>
    <col min="15" max="16384" width="9.13888888888889" style="3"/>
  </cols>
  <sheetData>
    <row r="1" ht="13.5" customHeight="1" spans="1:14">
      <c r="A1" s="13" t="s">
        <v>28</v>
      </c>
      <c r="B1"/>
      <c r="C1"/>
      <c r="D1"/>
      <c r="E1"/>
      <c r="F1"/>
      <c r="G1"/>
      <c r="H1"/>
      <c r="I1"/>
      <c r="J1"/>
      <c r="K1"/>
      <c r="L1"/>
      <c r="M1"/>
      <c r="N1"/>
    </row>
    <row r="2" ht="32.25" customHeight="1" spans="1:14">
      <c r="A2" s="4" t="s">
        <v>294</v>
      </c>
      <c r="B2" s="4"/>
      <c r="C2"/>
      <c r="D2"/>
      <c r="E2"/>
      <c r="F2"/>
      <c r="G2"/>
      <c r="H2"/>
      <c r="I2"/>
      <c r="J2"/>
      <c r="K2"/>
      <c r="L2"/>
      <c r="M2"/>
      <c r="N2"/>
    </row>
    <row r="3" ht="15" customHeight="1" spans="1:14">
      <c r="A3"/>
      <c r="B3" s="5" t="s">
        <v>295</v>
      </c>
      <c r="C3"/>
      <c r="D3"/>
      <c r="E3"/>
      <c r="F3"/>
      <c r="G3"/>
      <c r="H3"/>
      <c r="I3"/>
      <c r="J3"/>
      <c r="K3"/>
      <c r="L3"/>
      <c r="M3"/>
      <c r="N3"/>
    </row>
    <row r="4" ht="15" customHeight="1" spans="1:14">
      <c r="A4" s="14" t="s">
        <v>296</v>
      </c>
      <c r="B4" s="15" t="s">
        <v>34</v>
      </c>
      <c r="C4"/>
      <c r="D4"/>
      <c r="E4"/>
      <c r="F4"/>
      <c r="G4"/>
      <c r="H4"/>
      <c r="I4"/>
      <c r="J4"/>
      <c r="K4"/>
      <c r="L4"/>
      <c r="M4"/>
      <c r="N4"/>
    </row>
    <row r="5" ht="15" customHeight="1" spans="1:14">
      <c r="A5" s="16"/>
      <c r="B5" s="17"/>
      <c r="C5"/>
      <c r="D5"/>
      <c r="E5"/>
      <c r="F5"/>
      <c r="G5"/>
      <c r="H5"/>
      <c r="I5"/>
      <c r="J5"/>
      <c r="K5"/>
      <c r="L5"/>
      <c r="M5"/>
      <c r="N5"/>
    </row>
    <row r="6" s="12" customFormat="1" ht="26.25" customHeight="1" spans="1:14">
      <c r="A6" s="18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ht="13.5" customHeight="1" spans="1:14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ht="18.75" customHeight="1" spans="1:14">
      <c r="A8" s="21"/>
      <c r="B8"/>
      <c r="C8"/>
      <c r="D8"/>
      <c r="E8"/>
      <c r="F8"/>
      <c r="G8"/>
      <c r="H8"/>
      <c r="I8"/>
      <c r="J8"/>
      <c r="K8"/>
      <c r="L8"/>
      <c r="M8"/>
      <c r="N8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511811023622047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workbookViewId="0">
      <selection activeCell="A1" sqref="A1"/>
    </sheetView>
  </sheetViews>
  <sheetFormatPr defaultColWidth="9" defaultRowHeight="12.75" customHeight="1" outlineLevelRow="6"/>
  <cols>
    <col min="1" max="1" width="41.8518518518519" style="1" customWidth="1"/>
    <col min="2" max="2" width="20.287037037037" style="1" customWidth="1"/>
    <col min="3" max="3" width="26.5740740740741" style="1" customWidth="1"/>
    <col min="4" max="4" width="25.287037037037" style="1" customWidth="1"/>
    <col min="5" max="5" width="22.287037037037" style="1" customWidth="1"/>
    <col min="6" max="7" width="6.85185185185185" style="1" customWidth="1"/>
    <col min="8" max="16384" width="9.13888888888889" style="3"/>
  </cols>
  <sheetData>
    <row r="1" ht="24.75" customHeight="1" spans="1:13">
      <c r="A1"/>
      <c r="B1"/>
      <c r="C1"/>
      <c r="D1"/>
      <c r="E1"/>
      <c r="F1"/>
      <c r="G1"/>
      <c r="H1"/>
      <c r="I1"/>
      <c r="J1"/>
      <c r="K1"/>
      <c r="L1"/>
      <c r="M1"/>
    </row>
    <row r="2" ht="24.75" customHeight="1" spans="1:13">
      <c r="A2" s="4" t="s">
        <v>297</v>
      </c>
      <c r="B2" s="4"/>
      <c r="C2" s="4"/>
      <c r="D2" s="4"/>
      <c r="E2" s="4"/>
      <c r="F2"/>
      <c r="G2"/>
      <c r="H2"/>
      <c r="I2"/>
      <c r="J2"/>
      <c r="K2"/>
      <c r="L2"/>
      <c r="M2"/>
    </row>
    <row r="3" ht="24.75" customHeight="1" spans="1:13">
      <c r="A3"/>
      <c r="B3"/>
      <c r="C3"/>
      <c r="D3"/>
      <c r="E3" s="5" t="s">
        <v>295</v>
      </c>
      <c r="F3"/>
      <c r="G3"/>
      <c r="H3"/>
      <c r="I3"/>
      <c r="J3"/>
      <c r="K3"/>
      <c r="L3"/>
      <c r="M3"/>
    </row>
    <row r="4" ht="24.75" customHeight="1" spans="1:13">
      <c r="A4" s="6" t="s">
        <v>173</v>
      </c>
      <c r="B4" s="7" t="s">
        <v>95</v>
      </c>
      <c r="C4" s="7" t="s">
        <v>298</v>
      </c>
      <c r="D4" s="7" t="s">
        <v>299</v>
      </c>
      <c r="E4" s="8" t="s">
        <v>300</v>
      </c>
      <c r="F4"/>
      <c r="G4"/>
      <c r="H4"/>
      <c r="I4"/>
      <c r="J4"/>
      <c r="K4"/>
      <c r="L4"/>
      <c r="M4"/>
    </row>
    <row r="5" s="1" customFormat="1" ht="24.75" customHeight="1" spans="1:13">
      <c r="A5" s="6" t="s">
        <v>94</v>
      </c>
      <c r="B5" s="7">
        <v>1</v>
      </c>
      <c r="C5" s="7">
        <v>4</v>
      </c>
      <c r="D5" s="7">
        <v>4</v>
      </c>
      <c r="E5" s="8">
        <v>4</v>
      </c>
      <c r="H5" s="3"/>
      <c r="I5" s="3"/>
      <c r="J5" s="3"/>
      <c r="K5" s="3"/>
      <c r="L5" s="3"/>
      <c r="M5" s="3"/>
    </row>
    <row r="6" s="2" customFormat="1" ht="24.75" customHeight="1" spans="1:13">
      <c r="A6" s="9"/>
      <c r="B6" s="10"/>
      <c r="C6" s="10"/>
      <c r="D6" s="10"/>
      <c r="E6" s="11"/>
      <c r="H6" s="12"/>
      <c r="I6" s="12"/>
      <c r="J6" s="12"/>
      <c r="K6" s="12"/>
      <c r="L6" s="12"/>
      <c r="M6" s="12"/>
    </row>
    <row r="7" s="1" customFormat="1" customHeight="1" spans="1:13">
      <c r="A7" s="3"/>
      <c r="H7" s="3"/>
      <c r="I7" s="3"/>
      <c r="J7" s="3"/>
      <c r="K7" s="3"/>
      <c r="L7" s="3"/>
      <c r="M7" s="3"/>
    </row>
  </sheetData>
  <sheetProtection formatCells="0" formatColumns="0" formatRows="0"/>
  <mergeCells count="1">
    <mergeCell ref="A2:E2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A1" sqref="A1"/>
    </sheetView>
  </sheetViews>
  <sheetFormatPr defaultColWidth="9" defaultRowHeight="12.75" customHeight="1" outlineLevelCol="3"/>
  <cols>
    <col min="1" max="1" width="9.13888888888889" style="1"/>
    <col min="2" max="2" width="65.287037037037" style="1" customWidth="1"/>
    <col min="3" max="3" width="45.712962962963" style="1" customWidth="1"/>
    <col min="4" max="4" width="9.13888888888889" style="1"/>
    <col min="5" max="16384" width="9.13888888888889" style="3"/>
  </cols>
  <sheetData>
    <row r="1" ht="24.75" customHeight="1" spans="1:4">
      <c r="A1"/>
      <c r="B1"/>
      <c r="C1"/>
      <c r="D1"/>
    </row>
    <row r="2" ht="24.75" customHeight="1" spans="1:4">
      <c r="A2"/>
      <c r="B2" s="4" t="s">
        <v>8</v>
      </c>
      <c r="C2" s="4"/>
      <c r="D2"/>
    </row>
    <row r="3" ht="24.75" customHeight="1" spans="1:4">
      <c r="A3"/>
      <c r="B3" s="160"/>
      <c r="C3"/>
      <c r="D3"/>
    </row>
    <row r="4" ht="24.75" customHeight="1" spans="1:4">
      <c r="A4"/>
      <c r="B4" s="161" t="s">
        <v>9</v>
      </c>
      <c r="C4" s="162" t="s">
        <v>10</v>
      </c>
      <c r="D4"/>
    </row>
    <row r="5" ht="24.75" customHeight="1" spans="1:4">
      <c r="A5"/>
      <c r="B5" s="163" t="s">
        <v>11</v>
      </c>
      <c r="C5" s="164"/>
      <c r="D5"/>
    </row>
    <row r="6" ht="24.75" customHeight="1" spans="1:4">
      <c r="A6"/>
      <c r="B6" s="163" t="s">
        <v>12</v>
      </c>
      <c r="C6" s="164" t="s">
        <v>13</v>
      </c>
      <c r="D6"/>
    </row>
    <row r="7" ht="24.75" customHeight="1" spans="1:4">
      <c r="A7"/>
      <c r="B7" s="163" t="s">
        <v>14</v>
      </c>
      <c r="C7" s="164" t="s">
        <v>15</v>
      </c>
      <c r="D7"/>
    </row>
    <row r="8" ht="24.75" customHeight="1" spans="1:4">
      <c r="A8"/>
      <c r="B8" s="163" t="s">
        <v>16</v>
      </c>
      <c r="C8" s="164"/>
      <c r="D8"/>
    </row>
    <row r="9" ht="24.75" customHeight="1" spans="1:4">
      <c r="A9"/>
      <c r="B9" s="163" t="s">
        <v>17</v>
      </c>
      <c r="C9" s="164" t="s">
        <v>18</v>
      </c>
      <c r="D9"/>
    </row>
    <row r="10" ht="24.75" customHeight="1" spans="1:4">
      <c r="A10"/>
      <c r="B10" s="163" t="s">
        <v>19</v>
      </c>
      <c r="C10" s="164" t="s">
        <v>20</v>
      </c>
      <c r="D10"/>
    </row>
    <row r="11" ht="24.75" customHeight="1" spans="1:4">
      <c r="A11"/>
      <c r="B11" s="165" t="s">
        <v>21</v>
      </c>
      <c r="C11" s="164" t="s">
        <v>22</v>
      </c>
      <c r="D11"/>
    </row>
    <row r="12" ht="24.75" customHeight="1" spans="1:4">
      <c r="A12"/>
      <c r="B12" s="166" t="s">
        <v>23</v>
      </c>
      <c r="C12" s="167" t="s">
        <v>24</v>
      </c>
      <c r="D12"/>
    </row>
    <row r="13" ht="24.75" customHeight="1" spans="1:4">
      <c r="A13"/>
      <c r="B13" s="166" t="s">
        <v>25</v>
      </c>
      <c r="C13" s="168"/>
      <c r="D13"/>
    </row>
    <row r="14" ht="24.75" customHeight="1" spans="1:4">
      <c r="A14"/>
      <c r="B14" s="166" t="s">
        <v>26</v>
      </c>
      <c r="C14" s="168"/>
      <c r="D14"/>
    </row>
    <row r="15" ht="24.75" customHeight="1" spans="1:4">
      <c r="A15"/>
      <c r="B15" s="169" t="s">
        <v>27</v>
      </c>
      <c r="C15" s="170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workbookViewId="0">
      <selection activeCell="G39" sqref="G39"/>
    </sheetView>
  </sheetViews>
  <sheetFormatPr defaultColWidth="9" defaultRowHeight="12.75" customHeight="1" outlineLevelCol="3"/>
  <cols>
    <col min="1" max="1" width="29.712962962963" style="122" customWidth="1"/>
    <col min="2" max="2" width="17.5740740740741" style="122" customWidth="1"/>
    <col min="3" max="3" width="28.5740740740741" style="122" customWidth="1"/>
    <col min="4" max="4" width="15.5740740740741" style="122" customWidth="1"/>
    <col min="5" max="16384" width="9.13888888888889" style="123"/>
  </cols>
  <sheetData>
    <row r="1" ht="24.75" customHeight="1" spans="1:1">
      <c r="A1" s="124" t="s">
        <v>28</v>
      </c>
    </row>
    <row r="2" ht="24.75" customHeight="1" spans="1:4">
      <c r="A2" s="125" t="s">
        <v>29</v>
      </c>
      <c r="B2" s="125"/>
      <c r="C2" s="125"/>
      <c r="D2" s="125"/>
    </row>
    <row r="3" ht="24.75" customHeight="1" spans="1:4">
      <c r="A3" s="126"/>
      <c r="B3" s="127"/>
      <c r="C3" s="128"/>
      <c r="D3" s="129" t="s">
        <v>30</v>
      </c>
    </row>
    <row r="4" ht="24.75" customHeight="1" spans="1:4">
      <c r="A4" s="130" t="s">
        <v>31</v>
      </c>
      <c r="B4" s="131"/>
      <c r="C4" s="131" t="s">
        <v>32</v>
      </c>
      <c r="D4" s="132"/>
    </row>
    <row r="5" ht="24.75" customHeight="1" spans="1:4">
      <c r="A5" s="130" t="s">
        <v>33</v>
      </c>
      <c r="B5" s="131" t="s">
        <v>34</v>
      </c>
      <c r="C5" s="131" t="s">
        <v>33</v>
      </c>
      <c r="D5" s="132" t="s">
        <v>34</v>
      </c>
    </row>
    <row r="6" s="121" customFormat="1" ht="24.75" customHeight="1" spans="1:4">
      <c r="A6" s="133" t="s">
        <v>35</v>
      </c>
      <c r="B6" s="134">
        <v>13349639.436</v>
      </c>
      <c r="C6" s="135" t="s">
        <v>36</v>
      </c>
      <c r="D6" s="136">
        <v>7330092.92</v>
      </c>
    </row>
    <row r="7" s="121" customFormat="1" ht="24.75" customHeight="1" spans="1:4">
      <c r="A7" s="133" t="s">
        <v>37</v>
      </c>
      <c r="B7" s="137">
        <v>0</v>
      </c>
      <c r="C7" s="135" t="s">
        <v>38</v>
      </c>
      <c r="D7" s="136">
        <v>0</v>
      </c>
    </row>
    <row r="8" s="121" customFormat="1" ht="24.75" customHeight="1" spans="1:4">
      <c r="A8" s="138" t="s">
        <v>39</v>
      </c>
      <c r="B8" s="137">
        <v>0</v>
      </c>
      <c r="C8" s="135" t="s">
        <v>40</v>
      </c>
      <c r="D8" s="136">
        <v>0</v>
      </c>
    </row>
    <row r="9" s="121" customFormat="1" ht="24.75" customHeight="1" spans="1:4">
      <c r="A9" s="133" t="s">
        <v>41</v>
      </c>
      <c r="B9" s="137">
        <v>0</v>
      </c>
      <c r="C9" s="135" t="s">
        <v>42</v>
      </c>
      <c r="D9" s="136">
        <v>0</v>
      </c>
    </row>
    <row r="10" s="121" customFormat="1" ht="24.75" customHeight="1" spans="1:4">
      <c r="A10" s="133" t="s">
        <v>43</v>
      </c>
      <c r="B10" s="137">
        <v>0</v>
      </c>
      <c r="C10" s="135" t="s">
        <v>44</v>
      </c>
      <c r="D10" s="136">
        <v>0</v>
      </c>
    </row>
    <row r="11" s="121" customFormat="1" ht="24.75" customHeight="1" spans="1:4">
      <c r="A11" s="138" t="s">
        <v>45</v>
      </c>
      <c r="B11" s="137">
        <v>0</v>
      </c>
      <c r="C11" s="135" t="s">
        <v>46</v>
      </c>
      <c r="D11" s="139">
        <v>0</v>
      </c>
    </row>
    <row r="12" s="121" customFormat="1" ht="24.75" customHeight="1" spans="1:4">
      <c r="A12" s="138" t="s">
        <v>47</v>
      </c>
      <c r="B12" s="137">
        <v>0</v>
      </c>
      <c r="C12" s="135" t="s">
        <v>48</v>
      </c>
      <c r="D12" s="140">
        <v>0</v>
      </c>
    </row>
    <row r="13" s="121" customFormat="1" ht="24.75" customHeight="1" spans="1:4">
      <c r="A13" s="133" t="s">
        <v>49</v>
      </c>
      <c r="B13" s="137">
        <v>0</v>
      </c>
      <c r="C13" s="135" t="s">
        <v>50</v>
      </c>
      <c r="D13" s="141">
        <v>947365.71</v>
      </c>
    </row>
    <row r="14" s="121" customFormat="1" ht="24.75" customHeight="1" spans="1:4">
      <c r="A14" s="133" t="s">
        <v>51</v>
      </c>
      <c r="B14" s="137">
        <v>0</v>
      </c>
      <c r="C14" s="135" t="s">
        <v>52</v>
      </c>
      <c r="D14" s="141">
        <v>0</v>
      </c>
    </row>
    <row r="15" s="121" customFormat="1" ht="24.75" customHeight="1" spans="1:4">
      <c r="A15" s="138"/>
      <c r="B15" s="135"/>
      <c r="C15" s="135" t="s">
        <v>53</v>
      </c>
      <c r="D15" s="141">
        <v>235763.58</v>
      </c>
    </row>
    <row r="16" s="121" customFormat="1" ht="24.75" customHeight="1" spans="1:4">
      <c r="A16" s="138"/>
      <c r="B16" s="135"/>
      <c r="C16" s="135" t="s">
        <v>54</v>
      </c>
      <c r="D16" s="141">
        <v>259100</v>
      </c>
    </row>
    <row r="17" s="121" customFormat="1" ht="24.75" customHeight="1" spans="1:4">
      <c r="A17" s="133"/>
      <c r="B17" s="135"/>
      <c r="C17" s="135" t="s">
        <v>55</v>
      </c>
      <c r="D17" s="141">
        <v>308221</v>
      </c>
    </row>
    <row r="18" s="121" customFormat="1" ht="24.75" customHeight="1" spans="1:4">
      <c r="A18" s="133"/>
      <c r="B18" s="135"/>
      <c r="C18" s="135" t="s">
        <v>56</v>
      </c>
      <c r="D18" s="141">
        <v>6751840</v>
      </c>
    </row>
    <row r="19" s="121" customFormat="1" ht="24.75" customHeight="1" spans="1:4">
      <c r="A19" s="133"/>
      <c r="B19" s="135"/>
      <c r="C19" s="135" t="s">
        <v>57</v>
      </c>
      <c r="D19" s="141">
        <v>0</v>
      </c>
    </row>
    <row r="20" s="121" customFormat="1" ht="24.75" customHeight="1" spans="1:4">
      <c r="A20" s="133"/>
      <c r="B20" s="135"/>
      <c r="C20" s="135" t="s">
        <v>58</v>
      </c>
      <c r="D20" s="141">
        <v>0</v>
      </c>
    </row>
    <row r="21" s="121" customFormat="1" ht="24.75" customHeight="1" spans="1:4">
      <c r="A21" s="133"/>
      <c r="B21" s="135"/>
      <c r="C21" s="135" t="s">
        <v>59</v>
      </c>
      <c r="D21" s="141">
        <v>0</v>
      </c>
    </row>
    <row r="22" s="121" customFormat="1" ht="24.75" customHeight="1" spans="1:4">
      <c r="A22" s="133"/>
      <c r="B22" s="135"/>
      <c r="C22" s="135" t="s">
        <v>60</v>
      </c>
      <c r="D22" s="141">
        <v>0</v>
      </c>
    </row>
    <row r="23" s="121" customFormat="1" ht="24.75" customHeight="1" spans="1:4">
      <c r="A23" s="133"/>
      <c r="B23" s="135"/>
      <c r="C23" s="135" t="s">
        <v>61</v>
      </c>
      <c r="D23" s="141">
        <v>0</v>
      </c>
    </row>
    <row r="24" s="121" customFormat="1" ht="24.75" customHeight="1" spans="1:4">
      <c r="A24" s="133"/>
      <c r="B24" s="135"/>
      <c r="C24" s="135" t="s">
        <v>62</v>
      </c>
      <c r="D24" s="141">
        <v>0</v>
      </c>
    </row>
    <row r="25" s="121" customFormat="1" ht="24.75" customHeight="1" spans="1:4">
      <c r="A25" s="133"/>
      <c r="B25" s="135"/>
      <c r="C25" s="135" t="s">
        <v>63</v>
      </c>
      <c r="D25" s="141">
        <v>435255.84</v>
      </c>
    </row>
    <row r="26" s="121" customFormat="1" ht="24.75" customHeight="1" spans="1:4">
      <c r="A26" s="133"/>
      <c r="B26" s="135"/>
      <c r="C26" s="135" t="s">
        <v>64</v>
      </c>
      <c r="D26" s="141">
        <v>0</v>
      </c>
    </row>
    <row r="27" s="121" customFormat="1" ht="24.75" customHeight="1" spans="1:4">
      <c r="A27" s="133"/>
      <c r="B27" s="135"/>
      <c r="C27" s="135" t="s">
        <v>65</v>
      </c>
      <c r="D27" s="141">
        <v>0</v>
      </c>
    </row>
    <row r="28" s="121" customFormat="1" ht="24.75" customHeight="1" spans="1:4">
      <c r="A28" s="133"/>
      <c r="B28" s="135"/>
      <c r="C28" s="135" t="s">
        <v>66</v>
      </c>
      <c r="D28" s="142">
        <v>0</v>
      </c>
    </row>
    <row r="29" s="121" customFormat="1" ht="24.75" customHeight="1" spans="1:4">
      <c r="A29" s="133"/>
      <c r="B29" s="135"/>
      <c r="C29" s="135" t="s">
        <v>67</v>
      </c>
      <c r="D29" s="142">
        <v>0</v>
      </c>
    </row>
    <row r="30" s="121" customFormat="1" ht="24.75" customHeight="1" spans="1:4">
      <c r="A30" s="133"/>
      <c r="B30" s="135"/>
      <c r="C30" s="135" t="s">
        <v>68</v>
      </c>
      <c r="D30" s="142">
        <v>0</v>
      </c>
    </row>
    <row r="31" s="121" customFormat="1" ht="24.75" customHeight="1" spans="1:4">
      <c r="A31" s="133"/>
      <c r="B31" s="135"/>
      <c r="C31" s="135" t="s">
        <v>69</v>
      </c>
      <c r="D31" s="142">
        <v>0</v>
      </c>
    </row>
    <row r="32" s="121" customFormat="1" ht="24.75" customHeight="1" spans="1:4">
      <c r="A32" s="133"/>
      <c r="B32" s="135"/>
      <c r="C32" s="135" t="s">
        <v>70</v>
      </c>
      <c r="D32" s="142">
        <v>0</v>
      </c>
    </row>
    <row r="33" s="121" customFormat="1" ht="24.75" customHeight="1" spans="1:4">
      <c r="A33" s="133"/>
      <c r="B33" s="135"/>
      <c r="C33" s="135" t="s">
        <v>71</v>
      </c>
      <c r="D33" s="142">
        <v>0</v>
      </c>
    </row>
    <row r="34" s="121" customFormat="1" ht="24.75" customHeight="1" spans="1:4">
      <c r="A34" s="133"/>
      <c r="B34" s="135"/>
      <c r="C34" s="135" t="s">
        <v>72</v>
      </c>
      <c r="D34" s="143">
        <v>0</v>
      </c>
    </row>
    <row r="35" ht="24.75" customHeight="1" spans="1:4">
      <c r="A35" s="144"/>
      <c r="B35" s="145"/>
      <c r="C35" s="145"/>
      <c r="D35" s="146"/>
    </row>
    <row r="36" s="121" customFormat="1" ht="24.75" customHeight="1" spans="1:4">
      <c r="A36" s="147" t="s">
        <v>73</v>
      </c>
      <c r="B36" s="148">
        <v>13349639.436</v>
      </c>
      <c r="C36" s="149" t="s">
        <v>74</v>
      </c>
      <c r="D36" s="150">
        <v>16267639.056</v>
      </c>
    </row>
    <row r="37" ht="24.75" customHeight="1" spans="1:4">
      <c r="A37" s="151"/>
      <c r="B37" s="145"/>
      <c r="C37" s="152"/>
      <c r="D37" s="146"/>
    </row>
    <row r="38" ht="24.75" customHeight="1" spans="1:4">
      <c r="A38" s="151"/>
      <c r="B38" s="145"/>
      <c r="C38" s="152"/>
      <c r="D38" s="146"/>
    </row>
    <row r="39" s="121" customFormat="1" ht="24.75" customHeight="1" spans="1:4">
      <c r="A39" s="133" t="s">
        <v>75</v>
      </c>
      <c r="B39" s="148">
        <v>2917999.62</v>
      </c>
      <c r="C39" s="135" t="s">
        <v>76</v>
      </c>
      <c r="D39" s="139">
        <v>0</v>
      </c>
    </row>
    <row r="40" s="121" customFormat="1" ht="24.75" customHeight="1" spans="1:4">
      <c r="A40" s="133" t="s">
        <v>77</v>
      </c>
      <c r="B40" s="153">
        <v>0</v>
      </c>
      <c r="C40" s="135"/>
      <c r="D40" s="154"/>
    </row>
    <row r="41" ht="24.75" customHeight="1" spans="1:4">
      <c r="A41" s="123"/>
      <c r="B41" s="155"/>
      <c r="C41" s="156"/>
      <c r="D41" s="146"/>
    </row>
    <row r="42" ht="24.75" customHeight="1" spans="1:4">
      <c r="A42" s="157"/>
      <c r="B42" s="155"/>
      <c r="C42" s="156"/>
      <c r="D42" s="146"/>
    </row>
    <row r="43" s="121" customFormat="1" ht="24.75" customHeight="1" spans="1:4">
      <c r="A43" s="147" t="s">
        <v>78</v>
      </c>
      <c r="B43" s="158">
        <f>B39+B36</f>
        <v>16267639.056</v>
      </c>
      <c r="C43" s="159" t="s">
        <v>79</v>
      </c>
      <c r="D43" s="150">
        <v>16267639.056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5"/>
  <sheetViews>
    <sheetView showGridLines="0" showZeros="0" workbookViewId="0">
      <selection activeCell="B5" sqref="B5:B13"/>
    </sheetView>
  </sheetViews>
  <sheetFormatPr defaultColWidth="9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  <col min="4" max="16384" width="9.13888888888889" style="3"/>
  </cols>
  <sheetData>
    <row r="1" ht="24.75" customHeight="1" spans="1:1">
      <c r="A1" s="22" t="s">
        <v>28</v>
      </c>
    </row>
    <row r="2" ht="24.75" customHeight="1" spans="1:2">
      <c r="A2" s="4" t="s">
        <v>80</v>
      </c>
      <c r="B2" s="4"/>
    </row>
    <row r="3" ht="24.75" customHeight="1" spans="1:2">
      <c r="A3" s="114"/>
      <c r="B3" s="115"/>
    </row>
    <row r="4" ht="24" customHeight="1" spans="1:2">
      <c r="A4" s="116" t="s">
        <v>33</v>
      </c>
      <c r="B4" s="117" t="s">
        <v>34</v>
      </c>
    </row>
    <row r="5" s="12" customFormat="1" ht="24.75" customHeight="1" spans="1:3">
      <c r="A5" s="118" t="s">
        <v>35</v>
      </c>
      <c r="B5" s="119">
        <v>13349639.436</v>
      </c>
      <c r="C5" s="2"/>
    </row>
    <row r="6" ht="24.75" customHeight="1" spans="1:2">
      <c r="A6" s="118" t="s">
        <v>81</v>
      </c>
      <c r="B6" s="119">
        <v>13349639.436</v>
      </c>
    </row>
    <row r="7" ht="24.75" customHeight="1" spans="1:2">
      <c r="A7" s="118" t="s">
        <v>82</v>
      </c>
      <c r="B7" s="120"/>
    </row>
    <row r="8" ht="24.75" customHeight="1" spans="1:2">
      <c r="A8" s="118" t="s">
        <v>83</v>
      </c>
      <c r="B8" s="120"/>
    </row>
    <row r="9" ht="24.75" customHeight="1" spans="1:2">
      <c r="A9" s="118" t="s">
        <v>84</v>
      </c>
      <c r="B9" s="119">
        <v>13349639.436</v>
      </c>
    </row>
    <row r="10" ht="24.75" customHeight="1" spans="1:2">
      <c r="A10" s="118" t="s">
        <v>75</v>
      </c>
      <c r="B10" s="119">
        <v>2917999.62</v>
      </c>
    </row>
    <row r="11" ht="24.75" customHeight="1" spans="1:2">
      <c r="A11" s="118" t="s">
        <v>85</v>
      </c>
      <c r="B11" s="119">
        <v>2917999.62</v>
      </c>
    </row>
    <row r="12" ht="24.75" customHeight="1" spans="1:2">
      <c r="A12" s="118" t="s">
        <v>86</v>
      </c>
      <c r="B12" s="119">
        <v>2917999.62</v>
      </c>
    </row>
    <row r="13" ht="24.75" customHeight="1" spans="1:2">
      <c r="A13" s="118" t="s">
        <v>87</v>
      </c>
      <c r="B13" s="120">
        <f>B5+B10</f>
        <v>16267639.056</v>
      </c>
    </row>
    <row r="14" ht="24.75" customHeight="1" spans="1:2">
      <c r="A14" s="3"/>
      <c r="B14" s="3"/>
    </row>
    <row r="15" ht="24.75" customHeight="1" spans="1:2">
      <c r="A15" s="3"/>
      <c r="B15" s="3"/>
    </row>
    <row r="16" ht="24.75" customHeight="1" spans="1:2">
      <c r="A16" s="3"/>
      <c r="B16" s="3"/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5"/>
  <sheetViews>
    <sheetView showGridLines="0" showZeros="0" workbookViewId="0">
      <selection activeCell="H10" sqref="H10"/>
    </sheetView>
  </sheetViews>
  <sheetFormatPr defaultColWidth="9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  <col min="4" max="16384" width="9.13888888888889" style="3"/>
  </cols>
  <sheetData>
    <row r="1" ht="24.75" customHeight="1" spans="1:1">
      <c r="A1" s="22" t="s">
        <v>28</v>
      </c>
    </row>
    <row r="2" ht="24.75" customHeight="1" spans="1:2">
      <c r="A2" s="4" t="s">
        <v>80</v>
      </c>
      <c r="B2" s="4"/>
    </row>
    <row r="3" ht="24.75" customHeight="1" spans="1:2">
      <c r="A3" s="114"/>
      <c r="B3" s="115"/>
    </row>
    <row r="4" ht="24" customHeight="1" spans="1:2">
      <c r="A4" s="116" t="s">
        <v>33</v>
      </c>
      <c r="B4" s="117" t="s">
        <v>34</v>
      </c>
    </row>
    <row r="5" s="12" customFormat="1" ht="24.75" customHeight="1" spans="1:3">
      <c r="A5" s="118" t="s">
        <v>35</v>
      </c>
      <c r="B5" s="119">
        <v>13349639.436</v>
      </c>
      <c r="C5" s="2"/>
    </row>
    <row r="6" ht="24.75" customHeight="1" spans="1:2">
      <c r="A6" s="118" t="s">
        <v>81</v>
      </c>
      <c r="B6" s="119">
        <v>13349639.436</v>
      </c>
    </row>
    <row r="7" ht="24.75" customHeight="1" spans="1:2">
      <c r="A7" s="118" t="s">
        <v>82</v>
      </c>
      <c r="B7" s="120"/>
    </row>
    <row r="8" ht="24.75" customHeight="1" spans="1:2">
      <c r="A8" s="118" t="s">
        <v>83</v>
      </c>
      <c r="B8" s="120"/>
    </row>
    <row r="9" ht="24.75" customHeight="1" spans="1:2">
      <c r="A9" s="118" t="s">
        <v>84</v>
      </c>
      <c r="B9" s="119">
        <v>13349639.436</v>
      </c>
    </row>
    <row r="10" ht="24.75" customHeight="1" spans="1:2">
      <c r="A10" s="118" t="s">
        <v>75</v>
      </c>
      <c r="B10" s="119">
        <v>2917999.62</v>
      </c>
    </row>
    <row r="11" ht="24.75" customHeight="1" spans="1:2">
      <c r="A11" s="118" t="s">
        <v>85</v>
      </c>
      <c r="B11" s="119">
        <v>2917999.62</v>
      </c>
    </row>
    <row r="12" ht="24.75" customHeight="1" spans="1:2">
      <c r="A12" s="118" t="s">
        <v>86</v>
      </c>
      <c r="B12" s="119">
        <v>2917999.62</v>
      </c>
    </row>
    <row r="13" ht="24.75" customHeight="1" spans="1:2">
      <c r="A13" s="118" t="s">
        <v>87</v>
      </c>
      <c r="B13" s="120">
        <v>16267639.056</v>
      </c>
    </row>
    <row r="14" ht="24.75" customHeight="1" spans="1:2">
      <c r="A14" s="3"/>
      <c r="B14" s="3"/>
    </row>
    <row r="15" ht="24.75" customHeight="1" spans="1:2">
      <c r="A15" s="3"/>
      <c r="B15" s="3"/>
    </row>
    <row r="16" ht="24.75" customHeight="1" spans="1:2">
      <c r="A16" s="3"/>
      <c r="B16" s="3"/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showGridLines="0" showZeros="0" workbookViewId="0">
      <selection activeCell="K12" sqref="K12"/>
    </sheetView>
  </sheetViews>
  <sheetFormatPr defaultColWidth="9" defaultRowHeight="12.75" customHeight="1" outlineLevelCol="6"/>
  <cols>
    <col min="1" max="1" width="34.1388888888889" style="1" customWidth="1"/>
    <col min="2" max="4" width="17.287037037037" style="1" customWidth="1"/>
    <col min="5" max="5" width="15.1388888888889" style="1" customWidth="1"/>
    <col min="6" max="7" width="6.85185185185185" style="1" customWidth="1"/>
    <col min="8" max="16384" width="9.13888888888889" style="3"/>
  </cols>
  <sheetData>
    <row r="1" ht="24.75" customHeight="1" spans="1:1">
      <c r="A1" s="22" t="s">
        <v>28</v>
      </c>
    </row>
    <row r="2" ht="24.75" customHeight="1" spans="1:5">
      <c r="A2" s="102" t="s">
        <v>88</v>
      </c>
      <c r="B2" s="102"/>
      <c r="C2" s="102"/>
      <c r="D2" s="102"/>
      <c r="E2" s="102"/>
    </row>
    <row r="3" ht="24.75" customHeight="1" spans="1:5">
      <c r="A3" s="87"/>
      <c r="B3" s="87"/>
      <c r="E3" s="5" t="s">
        <v>30</v>
      </c>
    </row>
    <row r="4" ht="24.75" customHeight="1" spans="1:5">
      <c r="A4" s="6" t="s">
        <v>89</v>
      </c>
      <c r="B4" s="6" t="s">
        <v>90</v>
      </c>
      <c r="C4" s="7" t="s">
        <v>91</v>
      </c>
      <c r="D4" s="8" t="s">
        <v>92</v>
      </c>
      <c r="E4" s="103" t="s">
        <v>93</v>
      </c>
    </row>
    <row r="5" ht="24.75" customHeight="1" spans="1:5">
      <c r="A5" s="6" t="s">
        <v>94</v>
      </c>
      <c r="B5" s="6">
        <v>1</v>
      </c>
      <c r="C5" s="7">
        <v>2</v>
      </c>
      <c r="D5" s="8">
        <v>3</v>
      </c>
      <c r="E5" s="104">
        <v>4</v>
      </c>
    </row>
    <row r="6" s="12" customFormat="1" ht="29.25" customHeight="1" spans="1:7">
      <c r="A6" s="105" t="s">
        <v>95</v>
      </c>
      <c r="B6" s="63">
        <f>C6+D6+E6</f>
        <v>16267639.056</v>
      </c>
      <c r="C6" s="65">
        <f>C7+C15+C23+C26+C29+C32+C42</f>
        <v>8119039.436</v>
      </c>
      <c r="D6" s="65">
        <f>D7+D15+D23+D26+D29+D32+D42</f>
        <v>5230600</v>
      </c>
      <c r="E6" s="106">
        <f>E7+E15+E23+E26+E29+E32+E42</f>
        <v>2917999.62</v>
      </c>
      <c r="F6" s="2"/>
      <c r="G6" s="2"/>
    </row>
    <row r="7" ht="29.25" customHeight="1" spans="1:5">
      <c r="A7" s="105" t="s">
        <v>96</v>
      </c>
      <c r="B7" s="65">
        <f>C7+D7+E7</f>
        <v>7330092.924</v>
      </c>
      <c r="C7" s="65">
        <f>C8+C11+C13</f>
        <v>6332829.884</v>
      </c>
      <c r="D7" s="106"/>
      <c r="E7" s="107">
        <f>E8+E11+E13</f>
        <v>997263.04</v>
      </c>
    </row>
    <row r="8" ht="29.25" customHeight="1" spans="1:5">
      <c r="A8" s="105" t="s">
        <v>97</v>
      </c>
      <c r="B8" s="65">
        <f t="shared" ref="B8:B44" si="0">C8+D8+E8</f>
        <v>7142849.34</v>
      </c>
      <c r="C8" s="65">
        <f>C9+C10</f>
        <v>6287504.3</v>
      </c>
      <c r="D8" s="106"/>
      <c r="E8" s="108">
        <v>855345.04</v>
      </c>
    </row>
    <row r="9" ht="29.25" customHeight="1" spans="1:5">
      <c r="A9" s="109" t="s">
        <v>98</v>
      </c>
      <c r="B9" s="68">
        <f t="shared" si="0"/>
        <v>6984849.34</v>
      </c>
      <c r="C9" s="69">
        <v>6129504.3</v>
      </c>
      <c r="D9" s="110"/>
      <c r="E9" s="111">
        <v>855345.04</v>
      </c>
    </row>
    <row r="10" ht="29.25" customHeight="1" spans="1:5">
      <c r="A10" s="109" t="s">
        <v>99</v>
      </c>
      <c r="B10" s="68">
        <f t="shared" si="0"/>
        <v>158000</v>
      </c>
      <c r="C10" s="69">
        <v>158000</v>
      </c>
      <c r="D10" s="110"/>
      <c r="E10" s="112"/>
    </row>
    <row r="11" ht="29.25" customHeight="1" spans="1:5">
      <c r="A11" s="105" t="s">
        <v>100</v>
      </c>
      <c r="B11" s="65">
        <f t="shared" si="0"/>
        <v>63243.584</v>
      </c>
      <c r="C11" s="65">
        <v>45325.584</v>
      </c>
      <c r="D11" s="110"/>
      <c r="E11" s="106">
        <v>17918</v>
      </c>
    </row>
    <row r="12" ht="29.25" customHeight="1" spans="1:5">
      <c r="A12" s="109" t="s">
        <v>101</v>
      </c>
      <c r="B12" s="68">
        <f t="shared" si="0"/>
        <v>63243.584</v>
      </c>
      <c r="C12" s="69">
        <v>45325.584</v>
      </c>
      <c r="D12" s="110"/>
      <c r="E12" s="111">
        <v>17918</v>
      </c>
    </row>
    <row r="13" ht="29.25" customHeight="1" spans="1:5">
      <c r="A13" s="105" t="s">
        <v>102</v>
      </c>
      <c r="B13" s="65">
        <f t="shared" si="0"/>
        <v>124000</v>
      </c>
      <c r="C13" s="69"/>
      <c r="D13" s="110"/>
      <c r="E13" s="78">
        <v>124000</v>
      </c>
    </row>
    <row r="14" ht="29.25" customHeight="1" spans="1:5">
      <c r="A14" s="109" t="s">
        <v>103</v>
      </c>
      <c r="B14" s="68">
        <f t="shared" si="0"/>
        <v>124000</v>
      </c>
      <c r="C14" s="69"/>
      <c r="D14" s="110"/>
      <c r="E14" s="111">
        <v>124000</v>
      </c>
    </row>
    <row r="15" ht="29.25" customHeight="1" spans="1:5">
      <c r="A15" s="105" t="s">
        <v>104</v>
      </c>
      <c r="B15" s="65">
        <f t="shared" si="0"/>
        <v>947365.712</v>
      </c>
      <c r="C15" s="65">
        <f>C16+C19+C21</f>
        <v>916890.132</v>
      </c>
      <c r="D15" s="106"/>
      <c r="E15" s="107">
        <f>E16+E19+E21</f>
        <v>30475.58</v>
      </c>
    </row>
    <row r="16" ht="29.25" customHeight="1" spans="1:5">
      <c r="A16" s="105" t="s">
        <v>105</v>
      </c>
      <c r="B16" s="65">
        <f t="shared" si="0"/>
        <v>875590.88</v>
      </c>
      <c r="C16" s="65">
        <f>C17+C18</f>
        <v>870511.68</v>
      </c>
      <c r="D16" s="106"/>
      <c r="E16" s="108">
        <v>5079.19999999998</v>
      </c>
    </row>
    <row r="17" ht="29.25" customHeight="1" spans="1:5">
      <c r="A17" s="109" t="s">
        <v>106</v>
      </c>
      <c r="B17" s="68">
        <f t="shared" si="0"/>
        <v>585420.32</v>
      </c>
      <c r="C17" s="68">
        <v>580341.12</v>
      </c>
      <c r="D17" s="110"/>
      <c r="E17" s="111">
        <v>5079.19999999998</v>
      </c>
    </row>
    <row r="18" ht="29.25" customHeight="1" spans="1:5">
      <c r="A18" s="109" t="s">
        <v>107</v>
      </c>
      <c r="B18" s="68">
        <f t="shared" si="0"/>
        <v>290170.56</v>
      </c>
      <c r="C18" s="68">
        <v>290170.56</v>
      </c>
      <c r="D18" s="110"/>
      <c r="E18" s="112"/>
    </row>
    <row r="19" ht="29.25" customHeight="1" spans="1:5">
      <c r="A19" s="105" t="s">
        <v>108</v>
      </c>
      <c r="B19" s="65">
        <f t="shared" si="0"/>
        <v>6480</v>
      </c>
      <c r="C19" s="113">
        <v>6480</v>
      </c>
      <c r="D19" s="106"/>
      <c r="E19" s="107"/>
    </row>
    <row r="20" ht="29.25" customHeight="1" spans="1:5">
      <c r="A20" s="109" t="s">
        <v>109</v>
      </c>
      <c r="B20" s="68">
        <f t="shared" si="0"/>
        <v>6480</v>
      </c>
      <c r="C20" s="73">
        <v>6480</v>
      </c>
      <c r="D20" s="110"/>
      <c r="E20" s="112"/>
    </row>
    <row r="21" ht="29.25" customHeight="1" spans="1:5">
      <c r="A21" s="105" t="s">
        <v>110</v>
      </c>
      <c r="B21" s="65">
        <f t="shared" si="0"/>
        <v>65294.832</v>
      </c>
      <c r="C21" s="77">
        <v>39898.452</v>
      </c>
      <c r="D21" s="106"/>
      <c r="E21" s="108">
        <v>25396.38</v>
      </c>
    </row>
    <row r="22" ht="29.25" customHeight="1" spans="1:5">
      <c r="A22" s="109" t="s">
        <v>111</v>
      </c>
      <c r="B22" s="68">
        <f t="shared" si="0"/>
        <v>65294.832</v>
      </c>
      <c r="C22" s="69">
        <v>39898.452</v>
      </c>
      <c r="D22" s="110"/>
      <c r="E22" s="111">
        <v>25396.38</v>
      </c>
    </row>
    <row r="23" ht="29.25" customHeight="1" spans="1:5">
      <c r="A23" s="105" t="s">
        <v>112</v>
      </c>
      <c r="B23" s="65">
        <f t="shared" si="0"/>
        <v>235763.58</v>
      </c>
      <c r="C23" s="77">
        <v>235763.58</v>
      </c>
      <c r="D23" s="106"/>
      <c r="E23" s="107"/>
    </row>
    <row r="24" ht="29.25" customHeight="1" spans="1:5">
      <c r="A24" s="105" t="s">
        <v>113</v>
      </c>
      <c r="B24" s="65">
        <f t="shared" si="0"/>
        <v>235763.58</v>
      </c>
      <c r="C24" s="77">
        <v>235763.58</v>
      </c>
      <c r="D24" s="106"/>
      <c r="E24" s="107"/>
    </row>
    <row r="25" ht="29.25" customHeight="1" spans="1:5">
      <c r="A25" s="109" t="s">
        <v>114</v>
      </c>
      <c r="B25" s="68">
        <f t="shared" si="0"/>
        <v>235763.58</v>
      </c>
      <c r="C25" s="69">
        <v>235763.58</v>
      </c>
      <c r="D25" s="110"/>
      <c r="E25" s="112"/>
    </row>
    <row r="26" ht="29.25" customHeight="1" spans="1:5">
      <c r="A26" s="105" t="s">
        <v>115</v>
      </c>
      <c r="B26" s="65">
        <f t="shared" si="0"/>
        <v>259100</v>
      </c>
      <c r="C26" s="65">
        <v>198300</v>
      </c>
      <c r="D26" s="110"/>
      <c r="E26" s="106">
        <v>60800</v>
      </c>
    </row>
    <row r="27" ht="29.25" customHeight="1" spans="1:5">
      <c r="A27" s="105" t="s">
        <v>116</v>
      </c>
      <c r="B27" s="65">
        <f t="shared" si="0"/>
        <v>259100</v>
      </c>
      <c r="C27" s="65">
        <v>198300</v>
      </c>
      <c r="D27" s="110"/>
      <c r="E27" s="106">
        <v>60800</v>
      </c>
    </row>
    <row r="28" ht="29.25" customHeight="1" spans="1:5">
      <c r="A28" s="109" t="s">
        <v>117</v>
      </c>
      <c r="B28" s="68">
        <f t="shared" si="0"/>
        <v>259100</v>
      </c>
      <c r="C28" s="69">
        <v>198300</v>
      </c>
      <c r="D28" s="110"/>
      <c r="E28" s="111">
        <v>60800</v>
      </c>
    </row>
    <row r="29" ht="29.25" customHeight="1" spans="1:5">
      <c r="A29" s="105" t="s">
        <v>118</v>
      </c>
      <c r="B29" s="63">
        <f t="shared" si="0"/>
        <v>308221</v>
      </c>
      <c r="C29" s="69"/>
      <c r="D29" s="110"/>
      <c r="E29" s="108">
        <v>308221</v>
      </c>
    </row>
    <row r="30" ht="29.25" customHeight="1" spans="1:5">
      <c r="A30" s="105" t="s">
        <v>119</v>
      </c>
      <c r="B30" s="63">
        <f t="shared" si="0"/>
        <v>308221</v>
      </c>
      <c r="C30" s="69"/>
      <c r="D30" s="110"/>
      <c r="E30" s="108">
        <v>308221</v>
      </c>
    </row>
    <row r="31" ht="29.25" customHeight="1" spans="1:5">
      <c r="A31" s="109" t="s">
        <v>120</v>
      </c>
      <c r="B31" s="68">
        <f t="shared" si="0"/>
        <v>308221</v>
      </c>
      <c r="C31" s="69"/>
      <c r="D31" s="110"/>
      <c r="E31" s="111">
        <v>308221</v>
      </c>
    </row>
    <row r="32" ht="29.25" customHeight="1" spans="1:5">
      <c r="A32" s="105" t="s">
        <v>121</v>
      </c>
      <c r="B32" s="63">
        <f t="shared" si="0"/>
        <v>6751840</v>
      </c>
      <c r="C32" s="77"/>
      <c r="D32" s="106">
        <f>D33+D35+D40</f>
        <v>5230600</v>
      </c>
      <c r="E32" s="108">
        <f>E33+E35+E40</f>
        <v>1521240</v>
      </c>
    </row>
    <row r="33" ht="29.25" customHeight="1" spans="1:5">
      <c r="A33" s="105" t="s">
        <v>122</v>
      </c>
      <c r="B33" s="65">
        <f t="shared" si="0"/>
        <v>1770000</v>
      </c>
      <c r="C33" s="69"/>
      <c r="D33" s="65">
        <v>980000</v>
      </c>
      <c r="E33" s="65">
        <v>790000</v>
      </c>
    </row>
    <row r="34" ht="29.25" customHeight="1" spans="1:5">
      <c r="A34" s="109" t="s">
        <v>123</v>
      </c>
      <c r="B34" s="68">
        <f t="shared" si="0"/>
        <v>1770000</v>
      </c>
      <c r="C34" s="69"/>
      <c r="D34" s="72">
        <v>980000</v>
      </c>
      <c r="E34" s="111">
        <v>790000</v>
      </c>
    </row>
    <row r="35" ht="29.25" customHeight="1" spans="1:5">
      <c r="A35" s="105" t="s">
        <v>124</v>
      </c>
      <c r="B35" s="65">
        <f t="shared" si="0"/>
        <v>4522640</v>
      </c>
      <c r="C35" s="69"/>
      <c r="D35" s="106">
        <f>D36+D39</f>
        <v>3791400</v>
      </c>
      <c r="E35" s="106">
        <f>SUM(E36:E39)</f>
        <v>731240</v>
      </c>
    </row>
    <row r="36" ht="29.25" customHeight="1" spans="1:5">
      <c r="A36" s="109" t="s">
        <v>125</v>
      </c>
      <c r="B36" s="68">
        <f t="shared" si="0"/>
        <v>300000</v>
      </c>
      <c r="C36" s="69"/>
      <c r="D36" s="71">
        <v>100000</v>
      </c>
      <c r="E36" s="111">
        <v>200000</v>
      </c>
    </row>
    <row r="37" ht="29.25" customHeight="1" spans="1:5">
      <c r="A37" s="109" t="s">
        <v>126</v>
      </c>
      <c r="B37" s="68">
        <f t="shared" si="0"/>
        <v>350000</v>
      </c>
      <c r="C37" s="69"/>
      <c r="D37" s="71"/>
      <c r="E37" s="111">
        <v>350000</v>
      </c>
    </row>
    <row r="38" ht="29.25" customHeight="1" spans="1:5">
      <c r="A38" s="109" t="s">
        <v>127</v>
      </c>
      <c r="B38" s="68">
        <f t="shared" si="0"/>
        <v>150000</v>
      </c>
      <c r="C38" s="69"/>
      <c r="D38" s="71"/>
      <c r="E38" s="111">
        <v>150000</v>
      </c>
    </row>
    <row r="39" ht="29.25" customHeight="1" spans="1:5">
      <c r="A39" s="109" t="s">
        <v>128</v>
      </c>
      <c r="B39" s="68">
        <f t="shared" si="0"/>
        <v>3722640</v>
      </c>
      <c r="C39" s="69"/>
      <c r="D39" s="72">
        <v>3691400</v>
      </c>
      <c r="E39" s="111">
        <v>31240</v>
      </c>
    </row>
    <row r="40" ht="29.25" customHeight="1" spans="1:5">
      <c r="A40" s="105" t="s">
        <v>129</v>
      </c>
      <c r="B40" s="65">
        <f t="shared" si="0"/>
        <v>459200</v>
      </c>
      <c r="C40" s="69"/>
      <c r="D40" s="78">
        <v>459200</v>
      </c>
      <c r="E40" s="111"/>
    </row>
    <row r="41" ht="29.25" customHeight="1" spans="1:5">
      <c r="A41" s="109" t="s">
        <v>130</v>
      </c>
      <c r="B41" s="68">
        <f t="shared" si="0"/>
        <v>459200</v>
      </c>
      <c r="C41" s="69"/>
      <c r="D41" s="72">
        <v>459200</v>
      </c>
      <c r="E41" s="111"/>
    </row>
    <row r="42" ht="29.25" customHeight="1" spans="1:5">
      <c r="A42" s="105" t="s">
        <v>131</v>
      </c>
      <c r="B42" s="63">
        <f t="shared" si="0"/>
        <v>435255.84</v>
      </c>
      <c r="C42" s="77">
        <v>435255.84</v>
      </c>
      <c r="D42" s="106"/>
      <c r="E42" s="107"/>
    </row>
    <row r="43" ht="29.25" customHeight="1" spans="1:5">
      <c r="A43" s="105" t="s">
        <v>132</v>
      </c>
      <c r="B43" s="63">
        <f t="shared" si="0"/>
        <v>435255.84</v>
      </c>
      <c r="C43" s="77">
        <v>435255.84</v>
      </c>
      <c r="D43" s="106"/>
      <c r="E43" s="107"/>
    </row>
    <row r="44" ht="29.25" customHeight="1" spans="1:5">
      <c r="A44" s="109" t="s">
        <v>133</v>
      </c>
      <c r="B44" s="68">
        <f t="shared" si="0"/>
        <v>435255.84</v>
      </c>
      <c r="C44" s="69">
        <v>435255.84</v>
      </c>
      <c r="D44" s="110"/>
      <c r="E44" s="112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workbookViewId="0">
      <selection activeCell="H33" sqref="H33"/>
    </sheetView>
  </sheetViews>
  <sheetFormatPr defaultColWidth="9" defaultRowHeight="12.75" customHeight="1"/>
  <cols>
    <col min="1" max="1" width="33.1388888888889" style="1" customWidth="1"/>
    <col min="2" max="2" width="24.5740740740741" style="1" customWidth="1"/>
    <col min="3" max="3" width="29" style="1" customWidth="1"/>
    <col min="4" max="4" width="22.5740740740741" style="1" customWidth="1"/>
    <col min="5" max="99" width="9" style="1" customWidth="1"/>
    <col min="100" max="16384" width="9.13888888888889" style="3"/>
  </cols>
  <sheetData>
    <row r="1" ht="25.5" customHeight="1" spans="1:98">
      <c r="A1" s="22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</row>
    <row r="2" ht="25.5" customHeight="1" spans="1:98">
      <c r="A2" s="82" t="s">
        <v>134</v>
      </c>
      <c r="B2" s="82"/>
      <c r="C2" s="82"/>
      <c r="D2" s="82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</row>
    <row r="3" ht="16.5" customHeight="1" spans="2:98">
      <c r="B3" s="84"/>
      <c r="C3" s="8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ht="25.5" customHeight="1" spans="1:98">
      <c r="A4" s="6" t="s">
        <v>135</v>
      </c>
      <c r="B4" s="8"/>
      <c r="C4" s="86" t="s">
        <v>136</v>
      </c>
      <c r="D4" s="8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ht="25.5" customHeight="1" spans="1:98">
      <c r="A5" s="6" t="s">
        <v>33</v>
      </c>
      <c r="B5" s="7" t="s">
        <v>34</v>
      </c>
      <c r="C5" s="59" t="s">
        <v>33</v>
      </c>
      <c r="D5" s="87" t="s">
        <v>95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="12" customFormat="1" ht="25.5" customHeight="1" spans="1:99">
      <c r="A6" s="88" t="s">
        <v>137</v>
      </c>
      <c r="B6" s="89">
        <v>13349639.436</v>
      </c>
      <c r="C6" s="90" t="s">
        <v>138</v>
      </c>
      <c r="D6" s="32">
        <f>SUM(D7:D34)</f>
        <v>13349639.436</v>
      </c>
      <c r="E6" s="91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2"/>
    </row>
    <row r="7" s="12" customFormat="1" ht="25.5" customHeight="1" spans="1:99">
      <c r="A7" s="88" t="s">
        <v>139</v>
      </c>
      <c r="B7" s="89">
        <v>13349639.436</v>
      </c>
      <c r="C7" s="90" t="s">
        <v>140</v>
      </c>
      <c r="D7" s="93">
        <v>6332829.884</v>
      </c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2"/>
    </row>
    <row r="8" s="12" customFormat="1" ht="25.5" customHeight="1" spans="1:99">
      <c r="A8" s="88" t="s">
        <v>141</v>
      </c>
      <c r="B8" s="89">
        <v>0</v>
      </c>
      <c r="C8" s="90" t="s">
        <v>142</v>
      </c>
      <c r="D8" s="32">
        <v>0</v>
      </c>
      <c r="E8" s="91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2"/>
    </row>
    <row r="9" s="12" customFormat="1" ht="25.5" customHeight="1" spans="1:99">
      <c r="A9" s="88" t="s">
        <v>143</v>
      </c>
      <c r="B9" s="89">
        <v>0</v>
      </c>
      <c r="C9" s="90" t="s">
        <v>144</v>
      </c>
      <c r="D9" s="32">
        <v>0</v>
      </c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2"/>
    </row>
    <row r="10" s="12" customFormat="1" ht="25.5" customHeight="1" spans="1:99">
      <c r="A10" s="88"/>
      <c r="B10" s="94"/>
      <c r="C10" s="90" t="s">
        <v>145</v>
      </c>
      <c r="D10" s="32">
        <v>0</v>
      </c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2"/>
    </row>
    <row r="11" s="12" customFormat="1" ht="25.5" customHeight="1" spans="1:99">
      <c r="A11" s="88"/>
      <c r="B11" s="94"/>
      <c r="C11" s="90" t="s">
        <v>146</v>
      </c>
      <c r="D11" s="32">
        <v>0</v>
      </c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2"/>
    </row>
    <row r="12" s="12" customFormat="1" ht="25.5" customHeight="1" spans="1:99">
      <c r="A12" s="88"/>
      <c r="B12" s="94"/>
      <c r="C12" s="90" t="s">
        <v>147</v>
      </c>
      <c r="D12" s="32">
        <v>0</v>
      </c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2"/>
    </row>
    <row r="13" s="12" customFormat="1" ht="25.5" customHeight="1" spans="1:99">
      <c r="A13" s="95"/>
      <c r="B13" s="96"/>
      <c r="C13" s="90" t="s">
        <v>148</v>
      </c>
      <c r="D13" s="32">
        <v>0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2"/>
    </row>
    <row r="14" s="12" customFormat="1" ht="25.5" customHeight="1" spans="1:99">
      <c r="A14" s="95"/>
      <c r="B14" s="97"/>
      <c r="C14" s="90" t="s">
        <v>149</v>
      </c>
      <c r="D14" s="93">
        <v>916890.132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2"/>
    </row>
    <row r="15" s="12" customFormat="1" ht="25.5" customHeight="1" spans="1:99">
      <c r="A15" s="95"/>
      <c r="B15" s="96"/>
      <c r="C15" s="90" t="s">
        <v>150</v>
      </c>
      <c r="D15" s="32">
        <v>0</v>
      </c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2"/>
    </row>
    <row r="16" s="12" customFormat="1" ht="25.5" customHeight="1" spans="1:99">
      <c r="A16" s="95"/>
      <c r="B16" s="96"/>
      <c r="C16" s="90" t="s">
        <v>151</v>
      </c>
      <c r="D16" s="93">
        <v>235763.58</v>
      </c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2"/>
    </row>
    <row r="17" s="12" customFormat="1" ht="25.5" customHeight="1" spans="1:99">
      <c r="A17" s="95"/>
      <c r="B17" s="96"/>
      <c r="C17" s="90" t="s">
        <v>152</v>
      </c>
      <c r="D17" s="93">
        <v>198300</v>
      </c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2"/>
    </row>
    <row r="18" s="12" customFormat="1" ht="25.5" customHeight="1" spans="1:99">
      <c r="A18" s="95"/>
      <c r="B18" s="96"/>
      <c r="C18" s="90" t="s">
        <v>153</v>
      </c>
      <c r="D18" s="32">
        <v>0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2"/>
    </row>
    <row r="19" s="12" customFormat="1" ht="25.5" customHeight="1" spans="1:99">
      <c r="A19" s="95"/>
      <c r="B19" s="96"/>
      <c r="C19" s="90" t="s">
        <v>154</v>
      </c>
      <c r="D19" s="93">
        <v>5230600</v>
      </c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2"/>
    </row>
    <row r="20" s="12" customFormat="1" ht="25.5" customHeight="1" spans="1:99">
      <c r="A20" s="95"/>
      <c r="B20" s="96"/>
      <c r="C20" s="90" t="s">
        <v>155</v>
      </c>
      <c r="D20" s="32">
        <v>0</v>
      </c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2"/>
    </row>
    <row r="21" s="12" customFormat="1" ht="25.5" customHeight="1" spans="1:99">
      <c r="A21" s="95"/>
      <c r="B21" s="96"/>
      <c r="C21" s="90" t="s">
        <v>156</v>
      </c>
      <c r="D21" s="32">
        <v>0</v>
      </c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2"/>
    </row>
    <row r="22" s="12" customFormat="1" ht="25.5" customHeight="1" spans="1:99">
      <c r="A22" s="95"/>
      <c r="B22" s="96"/>
      <c r="C22" s="90" t="s">
        <v>157</v>
      </c>
      <c r="D22" s="32">
        <v>0</v>
      </c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2"/>
    </row>
    <row r="23" s="12" customFormat="1" ht="25.5" customHeight="1" spans="1:99">
      <c r="A23" s="95"/>
      <c r="B23" s="96"/>
      <c r="C23" s="90" t="s">
        <v>158</v>
      </c>
      <c r="D23" s="32">
        <v>0</v>
      </c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2"/>
    </row>
    <row r="24" s="12" customFormat="1" ht="25.5" customHeight="1" spans="1:99">
      <c r="A24" s="95"/>
      <c r="B24" s="96"/>
      <c r="C24" s="90" t="s">
        <v>159</v>
      </c>
      <c r="D24" s="32">
        <v>0</v>
      </c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2"/>
    </row>
    <row r="25" s="12" customFormat="1" ht="25.5" customHeight="1" spans="1:99">
      <c r="A25" s="95"/>
      <c r="B25" s="96"/>
      <c r="C25" s="90" t="s">
        <v>160</v>
      </c>
      <c r="D25" s="32">
        <v>0</v>
      </c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2"/>
    </row>
    <row r="26" s="12" customFormat="1" ht="25.5" customHeight="1" spans="1:99">
      <c r="A26" s="95"/>
      <c r="B26" s="96"/>
      <c r="C26" s="90" t="s">
        <v>161</v>
      </c>
      <c r="D26" s="93">
        <v>435255.84</v>
      </c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2"/>
    </row>
    <row r="27" s="12" customFormat="1" ht="25.5" customHeight="1" spans="1:99">
      <c r="A27" s="95"/>
      <c r="B27" s="96"/>
      <c r="C27" s="90" t="s">
        <v>162</v>
      </c>
      <c r="D27" s="32">
        <v>0</v>
      </c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2"/>
    </row>
    <row r="28" s="12" customFormat="1" ht="25.5" customHeight="1" spans="1:99">
      <c r="A28" s="95"/>
      <c r="B28" s="96"/>
      <c r="C28" s="90" t="s">
        <v>163</v>
      </c>
      <c r="D28" s="32">
        <v>0</v>
      </c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2"/>
    </row>
    <row r="29" s="12" customFormat="1" ht="25.5" customHeight="1" spans="1:99">
      <c r="A29" s="95"/>
      <c r="B29" s="96"/>
      <c r="C29" s="90" t="s">
        <v>164</v>
      </c>
      <c r="D29" s="98">
        <v>0</v>
      </c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2"/>
    </row>
    <row r="30" s="12" customFormat="1" ht="25.5" customHeight="1" spans="1:99">
      <c r="A30" s="95"/>
      <c r="B30" s="96"/>
      <c r="C30" s="90" t="s">
        <v>165</v>
      </c>
      <c r="D30" s="32">
        <v>0</v>
      </c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2"/>
    </row>
    <row r="31" s="12" customFormat="1" ht="25.5" customHeight="1" spans="1:99">
      <c r="A31" s="95"/>
      <c r="B31" s="96"/>
      <c r="C31" s="90" t="s">
        <v>166</v>
      </c>
      <c r="D31" s="32">
        <v>0</v>
      </c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2"/>
    </row>
    <row r="32" s="12" customFormat="1" ht="25.5" customHeight="1" spans="1:99">
      <c r="A32" s="95"/>
      <c r="B32" s="96"/>
      <c r="C32" s="90" t="s">
        <v>167</v>
      </c>
      <c r="D32" s="32">
        <v>0</v>
      </c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2"/>
    </row>
    <row r="33" s="12" customFormat="1" ht="25.5" customHeight="1" spans="1:99">
      <c r="A33" s="95"/>
      <c r="B33" s="96"/>
      <c r="C33" s="90" t="s">
        <v>168</v>
      </c>
      <c r="D33" s="32">
        <v>0</v>
      </c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2"/>
    </row>
    <row r="34" s="12" customFormat="1" ht="25.5" customHeight="1" spans="1:99">
      <c r="A34" s="95"/>
      <c r="B34" s="96"/>
      <c r="C34" s="90" t="s">
        <v>169</v>
      </c>
      <c r="D34" s="32">
        <v>0</v>
      </c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2"/>
    </row>
    <row r="35" s="12" customFormat="1" ht="25.5" customHeight="1" spans="1:99">
      <c r="A35" s="99" t="s">
        <v>170</v>
      </c>
      <c r="B35" s="100">
        <v>13349639.436</v>
      </c>
      <c r="C35" s="101" t="s">
        <v>171</v>
      </c>
      <c r="D35" s="32">
        <v>13349639.436</v>
      </c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2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52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showZeros="0" workbookViewId="0">
      <selection activeCell="D16" sqref="D16"/>
    </sheetView>
  </sheetViews>
  <sheetFormatPr defaultColWidth="9" defaultRowHeight="12.75" customHeight="1" outlineLevelRow="7"/>
  <cols>
    <col min="1" max="1" width="41.8518518518519" style="1" customWidth="1"/>
    <col min="2" max="2" width="14.4259259259259" style="1" customWidth="1"/>
    <col min="3" max="11" width="14.287037037037" style="1" customWidth="1"/>
    <col min="12" max="13" width="6.85185185185185" style="1" customWidth="1"/>
    <col min="14" max="16384" width="9.13888888888889" style="3"/>
  </cols>
  <sheetData>
    <row r="1" ht="24.75" customHeight="1" spans="1:1">
      <c r="A1" s="22" t="s">
        <v>28</v>
      </c>
    </row>
    <row r="2" ht="24.75" customHeight="1" spans="1:11">
      <c r="A2" s="4" t="s">
        <v>172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75" customHeight="1" spans="11:11">
      <c r="K3" s="5" t="s">
        <v>30</v>
      </c>
    </row>
    <row r="4" ht="24.75" customHeight="1" spans="1:11">
      <c r="A4" s="6" t="s">
        <v>173</v>
      </c>
      <c r="B4" s="7" t="s">
        <v>95</v>
      </c>
      <c r="C4" s="7" t="s">
        <v>174</v>
      </c>
      <c r="D4" s="7"/>
      <c r="E4" s="7"/>
      <c r="F4" s="7" t="s">
        <v>175</v>
      </c>
      <c r="G4" s="7"/>
      <c r="H4" s="7"/>
      <c r="I4" s="7" t="s">
        <v>176</v>
      </c>
      <c r="J4" s="7"/>
      <c r="K4" s="8"/>
    </row>
    <row r="5" ht="24.75" customHeight="1" spans="1:11">
      <c r="A5" s="6"/>
      <c r="B5" s="7"/>
      <c r="C5" s="7" t="s">
        <v>95</v>
      </c>
      <c r="D5" s="7" t="s">
        <v>91</v>
      </c>
      <c r="E5" s="7" t="s">
        <v>92</v>
      </c>
      <c r="F5" s="7" t="s">
        <v>95</v>
      </c>
      <c r="G5" s="7" t="s">
        <v>91</v>
      </c>
      <c r="H5" s="7" t="s">
        <v>92</v>
      </c>
      <c r="I5" s="59" t="s">
        <v>95</v>
      </c>
      <c r="J5" s="59" t="s">
        <v>91</v>
      </c>
      <c r="K5" s="60" t="s">
        <v>92</v>
      </c>
    </row>
    <row r="6" ht="24.75" customHeight="1" spans="1:11">
      <c r="A6" s="6" t="s">
        <v>94</v>
      </c>
      <c r="B6" s="7">
        <v>1</v>
      </c>
      <c r="C6" s="7">
        <v>2</v>
      </c>
      <c r="D6" s="7">
        <v>3</v>
      </c>
      <c r="E6" s="7">
        <v>4</v>
      </c>
      <c r="F6" s="7">
        <v>2</v>
      </c>
      <c r="G6" s="7">
        <v>3</v>
      </c>
      <c r="H6" s="7">
        <v>4</v>
      </c>
      <c r="I6" s="7">
        <v>2</v>
      </c>
      <c r="J6" s="7">
        <v>3</v>
      </c>
      <c r="K6" s="8">
        <v>4</v>
      </c>
    </row>
    <row r="7" s="12" customFormat="1" ht="24.75" customHeight="1" spans="1:13">
      <c r="A7" s="61" t="s">
        <v>95</v>
      </c>
      <c r="B7" s="75">
        <v>13349639.436</v>
      </c>
      <c r="C7" s="75">
        <f>D7+E7</f>
        <v>13349639.436</v>
      </c>
      <c r="D7" s="77">
        <v>8119039.436</v>
      </c>
      <c r="E7" s="77">
        <v>5230600</v>
      </c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66">
        <v>0</v>
      </c>
      <c r="L7" s="2"/>
      <c r="M7" s="2"/>
    </row>
    <row r="8" ht="24.75" customHeight="1" spans="1:11">
      <c r="A8" s="61" t="s">
        <v>177</v>
      </c>
      <c r="B8" s="75">
        <v>13349639.436</v>
      </c>
      <c r="C8" s="75">
        <f>D8+E8</f>
        <v>13349639.436</v>
      </c>
      <c r="D8" s="77">
        <v>8119039.436</v>
      </c>
      <c r="E8" s="77">
        <v>5230600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66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showGridLines="0" showZeros="0" workbookViewId="0">
      <selection activeCell="H12" sqref="H12"/>
    </sheetView>
  </sheetViews>
  <sheetFormatPr defaultColWidth="9" defaultRowHeight="12.75" customHeight="1" outlineLevelCol="6"/>
  <cols>
    <col min="1" max="1" width="18" style="1" customWidth="1"/>
    <col min="2" max="2" width="32.4259259259259" style="1" customWidth="1"/>
    <col min="3" max="5" width="17.8518518518519" style="1" customWidth="1"/>
    <col min="6" max="7" width="6.85185185185185" style="1" customWidth="1"/>
    <col min="8" max="16384" width="9.13888888888889" style="3"/>
  </cols>
  <sheetData>
    <row r="1" ht="24.75" customHeight="1" spans="1:2">
      <c r="A1" s="22" t="s">
        <v>28</v>
      </c>
      <c r="B1" s="23"/>
    </row>
    <row r="2" ht="24.75" customHeight="1" spans="1:5">
      <c r="A2" s="4" t="s">
        <v>178</v>
      </c>
      <c r="B2" s="4"/>
      <c r="C2" s="4"/>
      <c r="D2" s="4"/>
      <c r="E2" s="4"/>
    </row>
    <row r="3" ht="24.75" customHeight="1" spans="5:5">
      <c r="E3" s="5" t="s">
        <v>30</v>
      </c>
    </row>
    <row r="4" ht="24.75" customHeight="1" spans="1:5">
      <c r="A4" s="6" t="s">
        <v>89</v>
      </c>
      <c r="B4" s="7"/>
      <c r="C4" s="6" t="s">
        <v>174</v>
      </c>
      <c r="D4" s="7"/>
      <c r="E4" s="8"/>
    </row>
    <row r="5" ht="24.75" customHeight="1" spans="1:5">
      <c r="A5" s="6" t="s">
        <v>179</v>
      </c>
      <c r="B5" s="7" t="s">
        <v>180</v>
      </c>
      <c r="C5" s="59" t="s">
        <v>95</v>
      </c>
      <c r="D5" s="59" t="s">
        <v>91</v>
      </c>
      <c r="E5" s="60" t="s">
        <v>92</v>
      </c>
    </row>
    <row r="6" ht="24.75" customHeight="1" spans="1:5">
      <c r="A6" s="6" t="s">
        <v>94</v>
      </c>
      <c r="B6" s="7" t="s">
        <v>94</v>
      </c>
      <c r="C6" s="7">
        <v>1</v>
      </c>
      <c r="D6" s="7">
        <v>2</v>
      </c>
      <c r="E6" s="8">
        <v>3</v>
      </c>
    </row>
    <row r="7" s="12" customFormat="1" ht="24.75" customHeight="1" spans="1:7">
      <c r="A7" s="61"/>
      <c r="B7" s="74" t="s">
        <v>95</v>
      </c>
      <c r="C7" s="75">
        <f>D7+E7</f>
        <v>13349639.436</v>
      </c>
      <c r="D7" s="75">
        <f>D8+D14+D22+D25+D28+D36</f>
        <v>8119039.436</v>
      </c>
      <c r="E7" s="66">
        <f>E8+E14+E22+E25+E28+E36</f>
        <v>5230600</v>
      </c>
      <c r="F7" s="2"/>
      <c r="G7" s="2"/>
    </row>
    <row r="8" ht="24.75" customHeight="1" spans="1:5">
      <c r="A8" s="61" t="s">
        <v>181</v>
      </c>
      <c r="B8" s="74" t="s">
        <v>96</v>
      </c>
      <c r="C8" s="75">
        <f t="shared" ref="C8:C38" si="0">D8+E8</f>
        <v>6332829.884</v>
      </c>
      <c r="D8" s="75">
        <f>D9+D12</f>
        <v>6332829.884</v>
      </c>
      <c r="E8" s="66"/>
    </row>
    <row r="9" ht="24.75" customHeight="1" spans="1:5">
      <c r="A9" s="61" t="s">
        <v>182</v>
      </c>
      <c r="B9" s="74" t="s">
        <v>97</v>
      </c>
      <c r="C9" s="75">
        <f t="shared" si="0"/>
        <v>6287504.3</v>
      </c>
      <c r="D9" s="75">
        <f>D10+D11</f>
        <v>6287504.3</v>
      </c>
      <c r="E9" s="66"/>
    </row>
    <row r="10" ht="24.75" customHeight="1" spans="1:5">
      <c r="A10" s="9" t="s">
        <v>183</v>
      </c>
      <c r="B10" s="76" t="s">
        <v>98</v>
      </c>
      <c r="C10" s="10">
        <f t="shared" si="0"/>
        <v>6129504.3</v>
      </c>
      <c r="D10" s="69">
        <v>6129504.3</v>
      </c>
      <c r="E10" s="11"/>
    </row>
    <row r="11" ht="24.75" customHeight="1" spans="1:5">
      <c r="A11" s="9" t="s">
        <v>184</v>
      </c>
      <c r="B11" s="76" t="s">
        <v>99</v>
      </c>
      <c r="C11" s="10">
        <f t="shared" si="0"/>
        <v>158000</v>
      </c>
      <c r="D11" s="69">
        <v>158000</v>
      </c>
      <c r="E11" s="11"/>
    </row>
    <row r="12" ht="24.75" customHeight="1" spans="1:5">
      <c r="A12" s="61" t="s">
        <v>185</v>
      </c>
      <c r="B12" s="74" t="s">
        <v>100</v>
      </c>
      <c r="C12" s="75">
        <f t="shared" si="0"/>
        <v>45325.584</v>
      </c>
      <c r="D12" s="77">
        <v>45325.584</v>
      </c>
      <c r="E12" s="11"/>
    </row>
    <row r="13" ht="24.75" customHeight="1" spans="1:5">
      <c r="A13" s="9" t="s">
        <v>186</v>
      </c>
      <c r="B13" s="76" t="s">
        <v>101</v>
      </c>
      <c r="C13" s="10">
        <f t="shared" si="0"/>
        <v>45325.584</v>
      </c>
      <c r="D13" s="69">
        <v>45325.584</v>
      </c>
      <c r="E13" s="11"/>
    </row>
    <row r="14" ht="24.75" customHeight="1" spans="1:5">
      <c r="A14" s="61" t="s">
        <v>187</v>
      </c>
      <c r="B14" s="74" t="s">
        <v>104</v>
      </c>
      <c r="C14" s="75">
        <f t="shared" si="0"/>
        <v>916890.132</v>
      </c>
      <c r="D14" s="75">
        <f>D15+D18+D20</f>
        <v>916890.132</v>
      </c>
      <c r="E14" s="66"/>
    </row>
    <row r="15" ht="24.75" customHeight="1" spans="1:5">
      <c r="A15" s="61" t="s">
        <v>188</v>
      </c>
      <c r="B15" s="74" t="s">
        <v>105</v>
      </c>
      <c r="C15" s="75">
        <f t="shared" si="0"/>
        <v>870511.68</v>
      </c>
      <c r="D15" s="75">
        <f>D16+D17</f>
        <v>870511.68</v>
      </c>
      <c r="E15" s="66"/>
    </row>
    <row r="16" ht="24.75" customHeight="1" spans="1:5">
      <c r="A16" s="9" t="s">
        <v>189</v>
      </c>
      <c r="B16" s="76" t="s">
        <v>106</v>
      </c>
      <c r="C16" s="10">
        <f t="shared" si="0"/>
        <v>580341.12</v>
      </c>
      <c r="D16" s="73">
        <v>580341.12</v>
      </c>
      <c r="E16" s="11"/>
    </row>
    <row r="17" ht="24.75" customHeight="1" spans="1:5">
      <c r="A17" s="9" t="s">
        <v>190</v>
      </c>
      <c r="B17" s="76" t="s">
        <v>107</v>
      </c>
      <c r="C17" s="10">
        <f t="shared" si="0"/>
        <v>290170.56</v>
      </c>
      <c r="D17" s="73">
        <v>290170.56</v>
      </c>
      <c r="E17" s="11"/>
    </row>
    <row r="18" ht="24.75" customHeight="1" spans="1:5">
      <c r="A18" s="61" t="s">
        <v>191</v>
      </c>
      <c r="B18" s="74" t="s">
        <v>108</v>
      </c>
      <c r="C18" s="75">
        <f t="shared" si="0"/>
        <v>6480</v>
      </c>
      <c r="D18" s="77">
        <v>6480</v>
      </c>
      <c r="E18" s="11"/>
    </row>
    <row r="19" ht="24.75" customHeight="1" spans="1:5">
      <c r="A19" s="9" t="s">
        <v>192</v>
      </c>
      <c r="B19" s="76" t="s">
        <v>109</v>
      </c>
      <c r="C19" s="10">
        <f t="shared" si="0"/>
        <v>6480</v>
      </c>
      <c r="D19" s="69">
        <v>6480</v>
      </c>
      <c r="E19" s="11"/>
    </row>
    <row r="20" ht="24.75" customHeight="1" spans="1:5">
      <c r="A20" s="61" t="s">
        <v>193</v>
      </c>
      <c r="B20" s="74" t="s">
        <v>110</v>
      </c>
      <c r="C20" s="75">
        <f t="shared" si="0"/>
        <v>39898.452</v>
      </c>
      <c r="D20" s="77">
        <v>39898.452</v>
      </c>
      <c r="E20" s="66"/>
    </row>
    <row r="21" ht="24.75" customHeight="1" spans="1:5">
      <c r="A21" s="9" t="s">
        <v>194</v>
      </c>
      <c r="B21" s="76" t="s">
        <v>111</v>
      </c>
      <c r="C21" s="10">
        <f t="shared" si="0"/>
        <v>39898.452</v>
      </c>
      <c r="D21" s="69">
        <v>39898.452</v>
      </c>
      <c r="E21" s="11"/>
    </row>
    <row r="22" ht="24.75" customHeight="1" spans="1:5">
      <c r="A22" s="61" t="s">
        <v>195</v>
      </c>
      <c r="B22" s="74" t="s">
        <v>112</v>
      </c>
      <c r="C22" s="75">
        <f t="shared" si="0"/>
        <v>235763.58</v>
      </c>
      <c r="D22" s="77">
        <v>235763.58</v>
      </c>
      <c r="E22" s="66"/>
    </row>
    <row r="23" ht="24.75" customHeight="1" spans="1:5">
      <c r="A23" s="61" t="s">
        <v>196</v>
      </c>
      <c r="B23" s="74" t="s">
        <v>113</v>
      </c>
      <c r="C23" s="75">
        <f t="shared" si="0"/>
        <v>235763.58</v>
      </c>
      <c r="D23" s="77">
        <v>235763.58</v>
      </c>
      <c r="E23" s="66"/>
    </row>
    <row r="24" ht="24.75" customHeight="1" spans="1:5">
      <c r="A24" s="9" t="s">
        <v>197</v>
      </c>
      <c r="B24" s="76" t="s">
        <v>114</v>
      </c>
      <c r="C24" s="10">
        <f t="shared" si="0"/>
        <v>235763.58</v>
      </c>
      <c r="D24" s="69">
        <v>235763.58</v>
      </c>
      <c r="E24" s="11"/>
    </row>
    <row r="25" ht="24.75" customHeight="1" spans="1:5">
      <c r="A25" s="61" t="s">
        <v>198</v>
      </c>
      <c r="B25" s="74" t="s">
        <v>115</v>
      </c>
      <c r="C25" s="75">
        <f t="shared" si="0"/>
        <v>198300</v>
      </c>
      <c r="D25" s="77">
        <v>198300</v>
      </c>
      <c r="E25" s="11"/>
    </row>
    <row r="26" ht="24.75" customHeight="1" spans="1:5">
      <c r="A26" s="61" t="s">
        <v>199</v>
      </c>
      <c r="B26" s="74" t="s">
        <v>116</v>
      </c>
      <c r="C26" s="75">
        <f t="shared" si="0"/>
        <v>198300</v>
      </c>
      <c r="D26" s="77">
        <v>198300</v>
      </c>
      <c r="E26" s="11"/>
    </row>
    <row r="27" ht="24.75" customHeight="1" spans="1:5">
      <c r="A27" s="9" t="s">
        <v>200</v>
      </c>
      <c r="B27" s="76" t="s">
        <v>117</v>
      </c>
      <c r="C27" s="10">
        <f t="shared" si="0"/>
        <v>198300</v>
      </c>
      <c r="D27" s="69">
        <v>198300</v>
      </c>
      <c r="E27" s="11"/>
    </row>
    <row r="28" ht="24.75" customHeight="1" spans="1:5">
      <c r="A28" s="61" t="s">
        <v>201</v>
      </c>
      <c r="B28" s="74" t="s">
        <v>121</v>
      </c>
      <c r="C28" s="75">
        <f t="shared" si="0"/>
        <v>5230600</v>
      </c>
      <c r="D28" s="69"/>
      <c r="E28" s="66">
        <f>E29+E31+E34</f>
        <v>5230600</v>
      </c>
    </row>
    <row r="29" ht="24.75" customHeight="1" spans="1:5">
      <c r="A29" s="61" t="s">
        <v>202</v>
      </c>
      <c r="B29" s="74" t="s">
        <v>122</v>
      </c>
      <c r="C29" s="75">
        <f t="shared" si="0"/>
        <v>980000</v>
      </c>
      <c r="D29" s="69"/>
      <c r="E29" s="78">
        <v>980000</v>
      </c>
    </row>
    <row r="30" ht="24.75" customHeight="1" spans="1:5">
      <c r="A30" s="9" t="s">
        <v>203</v>
      </c>
      <c r="B30" s="76" t="s">
        <v>123</v>
      </c>
      <c r="C30" s="10">
        <f t="shared" si="0"/>
        <v>980000</v>
      </c>
      <c r="D30" s="69"/>
      <c r="E30" s="72">
        <v>980000</v>
      </c>
    </row>
    <row r="31" ht="24.75" customHeight="1" spans="1:5">
      <c r="A31" s="61" t="s">
        <v>204</v>
      </c>
      <c r="B31" s="74" t="s">
        <v>124</v>
      </c>
      <c r="C31" s="75">
        <f t="shared" si="0"/>
        <v>3791400</v>
      </c>
      <c r="D31" s="69"/>
      <c r="E31" s="78">
        <f>E32+E33</f>
        <v>3791400</v>
      </c>
    </row>
    <row r="32" ht="24.75" customHeight="1" spans="1:5">
      <c r="A32" s="9" t="s">
        <v>205</v>
      </c>
      <c r="B32" s="76" t="s">
        <v>98</v>
      </c>
      <c r="C32" s="10">
        <f t="shared" si="0"/>
        <v>100000</v>
      </c>
      <c r="D32" s="69"/>
      <c r="E32" s="72">
        <v>100000</v>
      </c>
    </row>
    <row r="33" ht="24.75" customHeight="1" spans="1:5">
      <c r="A33" s="9" t="s">
        <v>206</v>
      </c>
      <c r="B33" s="76" t="s">
        <v>207</v>
      </c>
      <c r="C33" s="10">
        <f t="shared" si="0"/>
        <v>3691400</v>
      </c>
      <c r="D33" s="69"/>
      <c r="E33" s="72">
        <v>3691400</v>
      </c>
    </row>
    <row r="34" ht="24.75" customHeight="1" spans="1:5">
      <c r="A34" s="61" t="s">
        <v>208</v>
      </c>
      <c r="B34" s="79" t="s">
        <v>129</v>
      </c>
      <c r="C34" s="75">
        <f t="shared" si="0"/>
        <v>459200</v>
      </c>
      <c r="D34" s="69"/>
      <c r="E34" s="78">
        <v>459200</v>
      </c>
    </row>
    <row r="35" ht="24.75" customHeight="1" spans="1:5">
      <c r="A35" s="9" t="s">
        <v>209</v>
      </c>
      <c r="B35" s="80" t="s">
        <v>130</v>
      </c>
      <c r="C35" s="10">
        <f t="shared" si="0"/>
        <v>459200</v>
      </c>
      <c r="D35" s="69"/>
      <c r="E35" s="72">
        <v>459200</v>
      </c>
    </row>
    <row r="36" ht="24.75" customHeight="1" spans="1:5">
      <c r="A36" s="61" t="s">
        <v>210</v>
      </c>
      <c r="B36" s="74" t="s">
        <v>131</v>
      </c>
      <c r="C36" s="75">
        <f t="shared" si="0"/>
        <v>435255.84</v>
      </c>
      <c r="D36" s="77">
        <v>435255.84</v>
      </c>
      <c r="E36" s="66"/>
    </row>
    <row r="37" ht="24.75" customHeight="1" spans="1:5">
      <c r="A37" s="61" t="s">
        <v>211</v>
      </c>
      <c r="B37" s="74" t="s">
        <v>132</v>
      </c>
      <c r="C37" s="75">
        <f t="shared" si="0"/>
        <v>435255.84</v>
      </c>
      <c r="D37" s="77">
        <v>435255.84</v>
      </c>
      <c r="E37" s="66"/>
    </row>
    <row r="38" ht="24.75" customHeight="1" spans="1:6">
      <c r="A38" s="9" t="s">
        <v>212</v>
      </c>
      <c r="B38" s="76" t="s">
        <v>133</v>
      </c>
      <c r="C38" s="10">
        <f t="shared" si="0"/>
        <v>435255.84</v>
      </c>
      <c r="D38" s="69">
        <v>435255.84</v>
      </c>
      <c r="E38" s="11"/>
      <c r="F38" s="81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jjg</cp:lastModifiedBy>
  <dcterms:created xsi:type="dcterms:W3CDTF">2018-01-17T04:55:00Z</dcterms:created>
  <cp:lastPrinted>2019-10-05T07:22:00Z</cp:lastPrinted>
  <dcterms:modified xsi:type="dcterms:W3CDTF">2021-03-27T04:15:26Z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1838032</vt:i4>
  </property>
  <property fmtid="{D5CDD505-2E9C-101B-9397-08002B2CF9AE}" pid="3" name="KSOProductBuildVer">
    <vt:lpwstr>2052-11.1.0.10314</vt:lpwstr>
  </property>
</Properties>
</file>