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0"/>
  </bookViews>
  <sheets>
    <sheet name="封面" sheetId="1" r:id="rId1"/>
    <sheet name="目录" sheetId="2" r:id="rId2"/>
    <sheet name="1" sheetId="3" r:id="rId3"/>
    <sheet name="2" sheetId="4" r:id="rId4"/>
    <sheet name="3 " sheetId="15" r:id="rId5"/>
    <sheet name="4" sheetId="6" r:id="rId6"/>
    <sheet name="5" sheetId="7" r:id="rId7"/>
    <sheet name="6 " sheetId="16" r:id="rId8"/>
    <sheet name="7 " sheetId="17" r:id="rId9"/>
    <sheet name="8" sheetId="10" r:id="rId10"/>
    <sheet name="9 " sheetId="18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<sst xmlns="http://schemas.openxmlformats.org/spreadsheetml/2006/main" count="458" uniqueCount="353">
  <si>
    <t>单位代码：</t>
  </si>
  <si>
    <t>单位名称：</t>
  </si>
  <si>
    <t>环县毛井镇人民政府</t>
  </si>
  <si>
    <t>部门预算公开表</t>
  </si>
  <si>
    <t xml:space="preserve">     </t>
  </si>
  <si>
    <t>编制日期：</t>
  </si>
  <si>
    <t>部门领导：</t>
  </si>
  <si>
    <t>梁森</t>
  </si>
  <si>
    <t>财务负责人：</t>
  </si>
  <si>
    <t>高凯斌</t>
  </si>
  <si>
    <t>制表人：</t>
  </si>
  <si>
    <t>苗檀林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</si>
  <si>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</si>
  <si>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</si>
  <si>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</si>
  <si>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</si>
  <si>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</si>
  <si>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</si>
  <si>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</si>
  <si>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</si>
  <si>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</si>
  <si>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</si>
  <si>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</si>
  <si>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</si>
  <si>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</si>
  <si>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</si>
  <si>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</si>
  <si>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</si>
  <si>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</si>
  <si>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</si>
  <si>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</si>
  <si>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</si>
  <si>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</si>
  <si>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</si>
  <si>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</si>
  <si>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</si>
  <si>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</si>
  <si>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</si>
  <si>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</si>
  <si>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</si>
  <si>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</si>
  <si>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</si>
  <si>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</si>
  <si>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</si>
  <si>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</si>
  <si>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</si>
  <si>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</si>
  <si>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</si>
  <si>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</si>
  <si>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</si>
  <si>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</si>
  <si>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</si>
  <si>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</si>
  <si>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</si>
  <si>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</si>
  <si>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</si>
  <si>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</si>
  <si>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</si>
  <si>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</si>
  <si>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</si>
  <si>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</si>
  <si>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</si>
  <si>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</si>
  <si>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</si>
  <si>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</si>
  <si>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</si>
  <si>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</si>
  <si>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</si>
  <si>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</si>
  <si>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</si>
  <si>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</si>
  <si>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</si>
  <si>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</si>
  <si>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</si>
  <si>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</si>
  <si>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</si>
  <si>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</si>
  <si>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</si>
  <si>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</si>
  <si>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</si>
  <si>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</si>
  <si>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</si>
  <si>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</si>
  <si>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</si>
  <si>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</si>
  <si>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</si>
  <si>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</si>
  <si>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</si>
  <si>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经费拨款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</si>
  <si>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</si>
  <si>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</si>
  <si>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</si>
  <si>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</si>
  <si>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</si>
  <si>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</si>
  <si>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</si>
  <si>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</si>
  <si>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</si>
  <si>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</si>
  <si>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</si>
  <si>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</si>
  <si>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</si>
  <si>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</si>
  <si>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</si>
  <si>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</si>
  <si>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  群众团体事务</t>
  </si>
  <si>
    <t xml:space="preserve">    组织事务</t>
  </si>
  <si>
    <t xml:space="preserve">       其他组织事务支出</t>
  </si>
  <si>
    <t xml:space="preserve">  文化旅游体育与传媒支出</t>
  </si>
  <si>
    <t xml:space="preserve">    文化和旅游</t>
  </si>
  <si>
    <t xml:space="preserve">      其他文化和旅游支出</t>
  </si>
  <si>
    <t xml:space="preserve">  社会保障和就业支出</t>
  </si>
  <si>
    <t xml:space="preserve">    行政事业单位养老支出</t>
  </si>
  <si>
    <t xml:space="preserve">      机关事业单位基本养老保险缴费支出</t>
  </si>
  <si>
    <t xml:space="preserve">    机关事业单位职业年金缴费支出</t>
  </si>
  <si>
    <t xml:space="preserve">   抚恤</t>
  </si>
  <si>
    <t xml:space="preserve">      死亡抚恤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</si>
  <si>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</si>
  <si>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</si>
  <si>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</si>
  <si>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行政事业单位医疗</t>
  </si>
  <si>
    <t xml:space="preserve">      行政单位医疗</t>
  </si>
  <si>
    <t xml:space="preserve">    公共卫生</t>
  </si>
  <si>
    <t xml:space="preserve">      突发公共卫生事件应急处理</t>
  </si>
  <si>
    <t xml:space="preserve">  节能环保支出</t>
  </si>
  <si>
    <t xml:space="preserve">      自然生态保护</t>
  </si>
  <si>
    <t xml:space="preserve">        农村环境保护</t>
  </si>
  <si>
    <t xml:space="preserve">        生态保护</t>
  </si>
  <si>
    <t xml:space="preserve">      污染防治</t>
  </si>
  <si>
    <t xml:space="preserve">         大气</t>
  </si>
  <si>
    <t xml:space="preserve">  城乡社区支出</t>
  </si>
  <si>
    <t xml:space="preserve">    城乡社区公共设施</t>
  </si>
  <si>
    <t xml:space="preserve">      小城镇基础设施建设</t>
  </si>
  <si>
    <t xml:space="preserve">    城乡社区环境卫生</t>
  </si>
  <si>
    <t xml:space="preserve">      城乡社区环境卫生</t>
  </si>
  <si>
    <t xml:space="preserve">  农林水支出</t>
  </si>
  <si>
    <t xml:space="preserve">    扶贫</t>
  </si>
  <si>
    <t xml:space="preserve">      农村基础设施建设</t>
  </si>
  <si>
    <t xml:space="preserve">      生产发展</t>
  </si>
  <si>
    <t xml:space="preserve">      其他扶贫支出</t>
  </si>
  <si>
    <t xml:space="preserve">   农村综合改革</t>
  </si>
  <si>
    <t xml:space="preserve">      对村民委员会和村党支部的补助</t>
  </si>
  <si>
    <t xml:space="preserve">    农业农村</t>
  </si>
  <si>
    <t xml:space="preserve">     农业生产发展</t>
  </si>
  <si>
    <t xml:space="preserve">      其他农业农村支出</t>
  </si>
  <si>
    <t xml:space="preserve">    林业和草原</t>
  </si>
  <si>
    <t xml:space="preserve">       森林资源培育</t>
  </si>
  <si>
    <t>交通运输</t>
  </si>
  <si>
    <t xml:space="preserve">   道路维修</t>
  </si>
  <si>
    <t>自然资源海洋气候等出</t>
  </si>
  <si>
    <t xml:space="preserve">  自然资源海洋气候支出</t>
  </si>
  <si>
    <t xml:space="preserve">  住房保障</t>
  </si>
  <si>
    <t xml:space="preserve">  其他支出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</si>
  <si>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</si>
  <si>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</si>
  <si>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</si>
  <si>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</si>
  <si>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</si>
  <si>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</si>
  <si>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</si>
  <si>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</si>
  <si>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</si>
  <si>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</si>
  <si>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</si>
  <si>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</si>
  <si>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</si>
  <si>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</si>
  <si>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</si>
  <si>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</si>
  <si>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</si>
  <si>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</si>
  <si>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</si>
  <si>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</si>
  <si>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</si>
  <si>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</si>
  <si>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</si>
  <si>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</si>
  <si>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</si>
  <si>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</si>
  <si>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</si>
  <si>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</si>
  <si>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</si>
  <si>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</si>
  <si>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</si>
  <si>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</si>
  <si>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</si>
  <si>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</si>
  <si>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</si>
  <si>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</si>
  <si>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</si>
  <si>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</si>
  <si>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</si>
  <si>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</si>
  <si>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</si>
  <si>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</si>
  <si>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</si>
  <si>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</si>
  <si>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</t>
  </si>
  <si>
    <t xml:space="preserve">  201</t>
  </si>
  <si>
    <t xml:space="preserve">    20103</t>
  </si>
  <si>
    <t xml:space="preserve">      2010301</t>
  </si>
  <si>
    <t xml:space="preserve">    20129</t>
  </si>
  <si>
    <t xml:space="preserve">      2012906</t>
  </si>
  <si>
    <t>207</t>
  </si>
  <si>
    <t>文化旅游体育与传媒支出</t>
  </si>
  <si>
    <t>20701</t>
  </si>
  <si>
    <t>文化和旅游</t>
  </si>
  <si>
    <t>2070199</t>
  </si>
  <si>
    <t xml:space="preserve">  其他文化和旅游支出</t>
  </si>
  <si>
    <t xml:space="preserve">  208</t>
  </si>
  <si>
    <t xml:space="preserve">    20805</t>
  </si>
  <si>
    <t xml:space="preserve">    20808</t>
  </si>
  <si>
    <t xml:space="preserve">    抚恤</t>
  </si>
  <si>
    <t xml:space="preserve">       死亡抚恤</t>
  </si>
  <si>
    <t xml:space="preserve">    20899</t>
  </si>
  <si>
    <t>2089999</t>
  </si>
  <si>
    <t xml:space="preserve">  其他社会保障和就业支出</t>
  </si>
  <si>
    <t xml:space="preserve">  210</t>
  </si>
  <si>
    <t xml:space="preserve">    21011</t>
  </si>
  <si>
    <t>2101101</t>
  </si>
  <si>
    <t xml:space="preserve">  211</t>
  </si>
  <si>
    <t xml:space="preserve">    21104</t>
  </si>
  <si>
    <t>2110401</t>
  </si>
  <si>
    <t>2110402</t>
  </si>
  <si>
    <t xml:space="preserve">    21103</t>
  </si>
  <si>
    <t>2110301</t>
  </si>
  <si>
    <t xml:space="preserve">  212</t>
  </si>
  <si>
    <t xml:space="preserve">    21203</t>
  </si>
  <si>
    <t xml:space="preserve">     城乡社区公共设施</t>
  </si>
  <si>
    <t>2120303</t>
  </si>
  <si>
    <t xml:space="preserve"> 小城镇基础设施建设</t>
  </si>
  <si>
    <t xml:space="preserve">   213</t>
  </si>
  <si>
    <t xml:space="preserve">    21305</t>
  </si>
  <si>
    <t xml:space="preserve">     扶贫</t>
  </si>
  <si>
    <t>2130505</t>
  </si>
  <si>
    <t xml:space="preserve">         生产发展</t>
  </si>
  <si>
    <t>2130599</t>
  </si>
  <si>
    <t xml:space="preserve">         其他扶贫支出</t>
  </si>
  <si>
    <t xml:space="preserve">    21307</t>
  </si>
  <si>
    <t xml:space="preserve">         农村综合改革</t>
  </si>
  <si>
    <t>2130705</t>
  </si>
  <si>
    <t xml:space="preserve">         对村民委员会和村党支部的补助</t>
  </si>
  <si>
    <t xml:space="preserve">    21301</t>
  </si>
  <si>
    <t>2130122</t>
  </si>
  <si>
    <t>2130199</t>
  </si>
  <si>
    <t>2140106</t>
  </si>
  <si>
    <t>道路维修</t>
  </si>
  <si>
    <t>2200104</t>
  </si>
  <si>
    <t>自然资源海洋气候支出</t>
  </si>
  <si>
    <t>住房保障支出</t>
  </si>
  <si>
    <t>公积金</t>
  </si>
  <si>
    <t>返回</t>
  </si>
  <si>
    <t>一般公共预算基本支出情况表</t>
  </si>
  <si>
    <t>经济分类科目</t>
  </si>
  <si>
    <t>一般公共预算基本支出</t>
  </si>
  <si>
    <t>人员经费</t>
  </si>
  <si>
    <t>公用经费</t>
  </si>
  <si>
    <t>**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</si>
  <si>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</si>
  <si>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</si>
  <si>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</si>
  <si>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</si>
  <si>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</si>
  <si>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</si>
  <si>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</si>
  <si>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</si>
  <si>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</si>
  <si>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</si>
  <si>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</si>
  <si>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</si>
  <si>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</si>
  <si>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机关事业单位职业年金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</si>
  <si>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</si>
  <si>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</si>
  <si>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</si>
  <si>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</si>
  <si>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</si>
  <si>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</si>
  <si>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</si>
  <si>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</si>
  <si>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</si>
  <si>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</si>
  <si>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</si>
  <si>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</si>
  <si>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</si>
  <si>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</si>
  <si>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</si>
  <si>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</si>
  <si>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</si>
  <si>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</si>
  <si>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</si>
  <si>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</si>
  <si>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</si>
  <si>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</si>
  <si>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</si>
  <si>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</si>
  <si>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</si>
  <si>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</si>
  <si>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</si>
  <si>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</si>
  <si>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</si>
  <si>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</si>
  <si>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</si>
  <si>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</si>
  <si>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</si>
  <si>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</si>
  <si>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</si>
  <si>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</si>
  <si>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</si>
  <si>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</si>
  <si>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</si>
  <si>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</si>
  <si>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</si>
  <si>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</si>
  <si>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</si>
  <si>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</si>
  <si>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30301</t>
  </si>
  <si>
    <t xml:space="preserve">    离休费</t>
  </si>
  <si>
    <t xml:space="preserve">    30302</t>
  </si>
  <si>
    <t xml:space="preserve">    退休费</t>
  </si>
  <si>
    <t xml:space="preserve">    30305</t>
  </si>
  <si>
    <t xml:space="preserve">    生活补助</t>
  </si>
  <si>
    <t xml:space="preserve">    30307</t>
  </si>
  <si>
    <t xml:space="preserve">    医疗费补助</t>
  </si>
  <si>
    <t xml:space="preserve">    30309</t>
  </si>
  <si>
    <t xml:space="preserve">  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</si>
  <si>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</si>
  <si>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</si>
  <si>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</si>
  <si>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</si>
  <si>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</si>
  <si>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</si>
  <si>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</si>
  <si>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</si>
  <si>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</si>
  <si>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</si>
  <si>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</si>
  <si>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</si>
  <si>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     办公费</t>
  </si>
  <si>
    <t xml:space="preserve">     工会经费</t>
  </si>
  <si>
    <t xml:space="preserve">     福利费</t>
  </si>
  <si>
    <t xml:space="preserve">     公务用车运行维护费</t>
  </si>
  <si>
    <t xml:space="preserve">     公用取暖费</t>
  </si>
  <si>
    <t xml:space="preserve">     会议费接待费</t>
  </si>
  <si>
    <t xml:space="preserve">     其他商品和服务支出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</si>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</sst>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#,##0_ ;[Red]\-#,##0\ "/>
    <numFmt numFmtId="179" formatCode="#,##0.00_);[Red]\(#,##0.00\)"/>
    <numFmt numFmtId="180" formatCode="yyyy/mm/dd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9"/>
      <color rgb="FF800080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sz val="10"/>
      <name val="Times New Roma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2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4" applyNumberFormat="0" applyAlignment="0" applyProtection="0">
      <alignment vertical="center"/>
    </xf>
    <xf numFmtId="0" fontId="32" fillId="4" borderId="25" applyNumberFormat="0" applyAlignment="0" applyProtection="0">
      <alignment vertical="center"/>
    </xf>
    <xf numFmtId="0" fontId="33" fillId="4" borderId="24" applyNumberFormat="0" applyAlignment="0" applyProtection="0">
      <alignment vertical="center"/>
    </xf>
    <xf numFmtId="0" fontId="34" fillId="5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</cellStyleXfs>
  <cellXfs count="1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/>
    <xf numFmtId="176" fontId="5" fillId="0" borderId="5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49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176" fontId="10" fillId="0" borderId="7" xfId="0" applyNumberFormat="1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176" fontId="10" fillId="0" borderId="8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/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49" fontId="10" fillId="0" borderId="12" xfId="0" applyNumberFormat="1" applyFont="1" applyFill="1" applyBorder="1" applyAlignment="1" applyProtection="1">
      <alignment horizontal="left" vertical="center"/>
    </xf>
    <xf numFmtId="176" fontId="10" fillId="0" borderId="12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/>
    <xf numFmtId="176" fontId="5" fillId="0" borderId="12" xfId="0" applyNumberFormat="1" applyFont="1" applyFill="1" applyBorder="1" applyAlignment="1" applyProtection="1">
      <alignment vertical="center"/>
    </xf>
    <xf numFmtId="0" fontId="10" fillId="0" borderId="12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/>
    <xf numFmtId="0" fontId="5" fillId="0" borderId="12" xfId="0" applyNumberFormat="1" applyFont="1" applyFill="1" applyBorder="1" applyAlignment="1" applyProtection="1">
      <alignment horizontal="left" vertical="center"/>
    </xf>
    <xf numFmtId="0" fontId="3" fillId="0" borderId="12" xfId="0" applyFont="1" applyFill="1" applyBorder="1" applyAlignment="1">
      <alignment horizontal="right" vertical="center" wrapText="1"/>
    </xf>
    <xf numFmtId="178" fontId="5" fillId="0" borderId="12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179" fontId="13" fillId="0" borderId="12" xfId="49" applyNumberFormat="1" applyFont="1" applyFill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176" fontId="10" fillId="0" borderId="6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176" fontId="10" fillId="0" borderId="14" xfId="0" applyNumberFormat="1" applyFont="1" applyFill="1" applyBorder="1" applyAlignment="1" applyProtection="1">
      <alignment horizontal="righ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176" fontId="10" fillId="0" borderId="6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left" vertical="center"/>
    </xf>
    <xf numFmtId="176" fontId="5" fillId="0" borderId="17" xfId="0" applyNumberFormat="1" applyFont="1" applyFill="1" applyBorder="1" applyAlignment="1" applyProtection="1">
      <alignment horizontal="center" vertical="center"/>
    </xf>
    <xf numFmtId="176" fontId="5" fillId="0" borderId="18" xfId="0" applyNumberFormat="1" applyFont="1" applyFill="1" applyBorder="1" applyAlignment="1" applyProtection="1">
      <alignment horizontal="center" vertical="center"/>
    </xf>
    <xf numFmtId="176" fontId="5" fillId="0" borderId="18" xfId="0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>
      <alignment vertical="center" wrapText="1"/>
    </xf>
    <xf numFmtId="0" fontId="6" fillId="0" borderId="12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/>
    <xf numFmtId="0" fontId="1" fillId="0" borderId="13" xfId="0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79" fontId="13" fillId="0" borderId="20" xfId="49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8" sqref="E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79"/>
      <c r="B3" s="134" t="s">
        <v>0</v>
      </c>
      <c r="C3" s="135">
        <v>716001</v>
      </c>
      <c r="D3" s="135"/>
      <c r="E3" s="134"/>
      <c r="F3" s="79"/>
      <c r="G3" s="79"/>
      <c r="H3" s="79"/>
      <c r="I3" s="79"/>
      <c r="J3" s="79"/>
      <c r="K3" s="79"/>
    </row>
    <row r="4" ht="26.05" customHeight="1" spans="1:11">
      <c r="A4" s="79"/>
      <c r="B4" s="134" t="s">
        <v>1</v>
      </c>
      <c r="C4" s="134" t="s">
        <v>2</v>
      </c>
      <c r="D4" s="134"/>
      <c r="E4" s="134"/>
      <c r="F4" s="79"/>
      <c r="G4" s="79"/>
      <c r="H4" s="79"/>
      <c r="I4" s="79"/>
      <c r="J4" s="79"/>
      <c r="K4" s="7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36" t="s">
        <v>3</v>
      </c>
      <c r="C6" s="136"/>
      <c r="D6" s="136"/>
      <c r="E6" s="136"/>
      <c r="F6" s="136"/>
      <c r="G6" s="136"/>
      <c r="H6" s="136"/>
      <c r="I6" s="136"/>
      <c r="J6" s="136"/>
      <c r="K6" s="136"/>
    </row>
    <row r="7" ht="26.05" customHeight="1" spans="1:1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ht="26.05" customHeight="1" spans="1:1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ht="26.05" customHeight="1" spans="1:1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ht="26.05" customHeight="1" spans="1:11">
      <c r="A10" s="79"/>
      <c r="B10" s="134" t="s">
        <v>4</v>
      </c>
      <c r="C10" s="134"/>
      <c r="D10" s="134"/>
      <c r="E10" s="134"/>
      <c r="F10" s="137" t="s">
        <v>5</v>
      </c>
      <c r="G10" s="138">
        <v>46059</v>
      </c>
      <c r="H10" s="134"/>
      <c r="I10" s="134"/>
      <c r="J10" s="134"/>
      <c r="K10" s="79"/>
    </row>
    <row r="11" ht="26.05" customHeight="1" spans="1:11">
      <c r="A11" s="79"/>
      <c r="B11" s="134"/>
      <c r="C11" s="134"/>
      <c r="D11" s="134"/>
      <c r="E11" s="134"/>
      <c r="F11" s="134"/>
      <c r="G11" s="134"/>
      <c r="H11" s="134"/>
      <c r="I11" s="134"/>
      <c r="J11" s="134"/>
      <c r="K11" s="79"/>
    </row>
    <row r="12" ht="26.05" customHeight="1" spans="1:11">
      <c r="A12" s="79"/>
      <c r="B12" s="137" t="s">
        <v>6</v>
      </c>
      <c r="C12" s="139" t="s">
        <v>7</v>
      </c>
      <c r="D12" s="134"/>
      <c r="E12" s="137" t="s">
        <v>8</v>
      </c>
      <c r="F12" s="134" t="s">
        <v>9</v>
      </c>
      <c r="G12" s="134"/>
      <c r="H12" s="137" t="s">
        <v>10</v>
      </c>
      <c r="I12" s="134" t="s">
        <v>11</v>
      </c>
      <c r="J12" s="134"/>
      <c r="K12" s="7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8" sqref="G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327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190</v>
      </c>
      <c r="B4" s="10" t="s">
        <v>328</v>
      </c>
      <c r="C4" s="10"/>
      <c r="D4" s="10"/>
      <c r="E4" s="10"/>
      <c r="F4" s="10"/>
      <c r="G4" s="10" t="s">
        <v>329</v>
      </c>
      <c r="H4" s="5" t="s">
        <v>330</v>
      </c>
    </row>
    <row r="5" ht="26.05" customHeight="1" spans="1:8">
      <c r="A5" s="4"/>
      <c r="B5" s="10" t="s">
        <v>101</v>
      </c>
      <c r="C5" s="10" t="s">
        <v>331</v>
      </c>
      <c r="D5" s="10" t="s">
        <v>332</v>
      </c>
      <c r="E5" s="10" t="s">
        <v>333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334</v>
      </c>
      <c r="F6" s="10" t="s">
        <v>335</v>
      </c>
      <c r="G6" s="10"/>
      <c r="H6" s="5"/>
    </row>
    <row r="7" ht="26.05" customHeight="1" spans="1:8">
      <c r="A7" s="14" t="s">
        <v>101</v>
      </c>
      <c r="B7" s="16">
        <f>SUM(C7:G7)</f>
        <v>10</v>
      </c>
      <c r="C7" s="27"/>
      <c r="D7" s="27"/>
      <c r="E7" s="27"/>
      <c r="F7" s="16">
        <v>5</v>
      </c>
      <c r="G7" s="16">
        <v>5</v>
      </c>
      <c r="H7" s="28"/>
    </row>
    <row r="8" ht="26.05" customHeight="1" spans="1:8">
      <c r="A8" s="14" t="s">
        <v>2</v>
      </c>
      <c r="B8" s="16">
        <f>SUM(C8:G8)</f>
        <v>10</v>
      </c>
      <c r="C8" s="27"/>
      <c r="D8" s="27"/>
      <c r="E8" s="27"/>
      <c r="F8" s="16">
        <v>5</v>
      </c>
      <c r="G8" s="16">
        <v>5</v>
      </c>
      <c r="H8" s="28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C6" sqref="C6"/>
    </sheetView>
  </sheetViews>
  <sheetFormatPr defaultColWidth="10" defaultRowHeight="13.5" outlineLevelCol="6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  <col min="8" max="8" width="11.5"/>
  </cols>
  <sheetData>
    <row r="1" ht="16.35" customHeight="1" spans="1:7">
      <c r="A1" s="1"/>
      <c r="B1" s="1"/>
      <c r="C1" s="1"/>
      <c r="D1" s="1"/>
      <c r="E1" s="1"/>
      <c r="F1" s="1"/>
    </row>
    <row r="2" ht="26.05" customHeight="1" spans="1:7">
      <c r="A2" s="2" t="s">
        <v>336</v>
      </c>
      <c r="B2" s="2"/>
      <c r="C2" s="2"/>
      <c r="D2" s="2"/>
      <c r="E2" s="2"/>
      <c r="F2" s="1"/>
    </row>
    <row r="3" ht="26.05" customHeight="1" spans="1:7">
      <c r="A3" s="1"/>
      <c r="B3" s="1"/>
      <c r="C3" s="1"/>
      <c r="D3" s="1"/>
      <c r="E3" s="1" t="s">
        <v>36</v>
      </c>
      <c r="F3" s="1"/>
    </row>
    <row r="4" ht="26.05" customHeight="1" spans="1:7">
      <c r="A4" s="4" t="s">
        <v>337</v>
      </c>
      <c r="B4" s="10" t="s">
        <v>39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7">
      <c r="A5" s="4" t="s">
        <v>257</v>
      </c>
      <c r="B5" s="10" t="s">
        <v>257</v>
      </c>
      <c r="C5" s="10">
        <v>1</v>
      </c>
      <c r="D5" s="10">
        <v>2</v>
      </c>
      <c r="E5" s="5">
        <v>3</v>
      </c>
      <c r="F5" s="1"/>
    </row>
    <row r="6" ht="26.05" customHeight="1" spans="1:7">
      <c r="A6" s="14"/>
      <c r="B6" s="15" t="s">
        <v>101</v>
      </c>
      <c r="C6" s="16">
        <f>SUM(C7:C13)</f>
        <v>280.0239698</v>
      </c>
      <c r="D6" s="16">
        <f>SUM(D7:D13)</f>
        <v>189.5439698</v>
      </c>
      <c r="E6" s="17"/>
      <c r="F6" s="1"/>
    </row>
    <row r="7" s="13" customFormat="1" ht="21" customHeight="1" spans="1:7">
      <c r="A7" s="18">
        <v>1</v>
      </c>
      <c r="B7" s="19" t="s">
        <v>338</v>
      </c>
      <c r="C7" s="20">
        <f>D7+E7</f>
        <v>142.6</v>
      </c>
      <c r="D7" s="20">
        <v>142.6</v>
      </c>
      <c r="E7" s="21"/>
      <c r="F7" s="22"/>
      <c r="G7" s="22"/>
    </row>
    <row r="8" s="13" customFormat="1" ht="21" customHeight="1" spans="1:7">
      <c r="A8" s="18">
        <v>2</v>
      </c>
      <c r="B8" s="19" t="s">
        <v>339</v>
      </c>
      <c r="C8" s="20">
        <f t="shared" ref="C8:C13" si="0">D8+E8</f>
        <v>8.7385848</v>
      </c>
      <c r="D8" s="23">
        <v>8.7385848</v>
      </c>
      <c r="E8" s="21"/>
      <c r="F8" s="22"/>
      <c r="G8" s="22"/>
    </row>
    <row r="9" s="13" customFormat="1" ht="21" customHeight="1" spans="1:7">
      <c r="A9" s="18">
        <v>3</v>
      </c>
      <c r="B9" s="19" t="s">
        <v>340</v>
      </c>
      <c r="C9" s="20">
        <f t="shared" si="0"/>
        <v>18.205385</v>
      </c>
      <c r="D9" s="23">
        <v>18.205385</v>
      </c>
      <c r="E9" s="21"/>
      <c r="F9" s="22"/>
      <c r="G9" s="22"/>
    </row>
    <row r="10" s="13" customFormat="1" ht="21" customHeight="1" spans="1:7">
      <c r="A10" s="18">
        <v>4</v>
      </c>
      <c r="B10" s="19" t="s">
        <v>341</v>
      </c>
      <c r="C10" s="20">
        <f t="shared" si="0"/>
        <v>5</v>
      </c>
      <c r="D10" s="23">
        <v>5</v>
      </c>
      <c r="E10" s="21"/>
      <c r="F10" s="22"/>
      <c r="G10" s="22"/>
    </row>
    <row r="11" s="13" customFormat="1" ht="21" customHeight="1" spans="1:7">
      <c r="A11" s="18">
        <v>5</v>
      </c>
      <c r="B11" s="19" t="s">
        <v>342</v>
      </c>
      <c r="C11" s="20">
        <f t="shared" si="0"/>
        <v>10</v>
      </c>
      <c r="D11" s="20">
        <v>10</v>
      </c>
      <c r="E11" s="21"/>
      <c r="F11" s="22"/>
      <c r="G11" s="22"/>
    </row>
    <row r="12" s="13" customFormat="1" ht="21" customHeight="1" spans="1:7">
      <c r="A12" s="18">
        <v>6</v>
      </c>
      <c r="B12" s="19" t="s">
        <v>343</v>
      </c>
      <c r="C12" s="20">
        <f t="shared" si="0"/>
        <v>5</v>
      </c>
      <c r="D12" s="20">
        <v>5</v>
      </c>
      <c r="E12" s="21"/>
      <c r="F12" s="22"/>
      <c r="G12" s="22"/>
    </row>
    <row r="13" s="13" customFormat="1" ht="21" customHeight="1" spans="1:7">
      <c r="A13" s="18">
        <v>7</v>
      </c>
      <c r="B13" s="19" t="s">
        <v>344</v>
      </c>
      <c r="C13" s="20">
        <f t="shared" si="0"/>
        <v>90.48</v>
      </c>
      <c r="D13" s="20"/>
      <c r="E13" s="21">
        <v>90.48</v>
      </c>
      <c r="F13" s="22"/>
      <c r="G13" s="22"/>
    </row>
    <row r="14" ht="26.05" customHeight="1" spans="1:7">
      <c r="A14" s="14"/>
      <c r="B14" s="15"/>
      <c r="C14" s="24"/>
      <c r="D14" s="24"/>
      <c r="E14" s="7"/>
      <c r="F14" s="1"/>
    </row>
    <row r="15" ht="26.05" customHeight="1" spans="1:7">
      <c r="A15" s="14"/>
      <c r="B15" s="15"/>
      <c r="C15" s="24"/>
      <c r="D15" s="24"/>
      <c r="E15" s="7"/>
      <c r="F15" s="1"/>
    </row>
    <row r="16" ht="26.05" customHeight="1" spans="1:7">
      <c r="A16" s="14"/>
      <c r="B16" s="15"/>
      <c r="C16" s="24"/>
      <c r="D16" s="24"/>
      <c r="E16" s="7"/>
      <c r="F16" s="1"/>
    </row>
    <row r="17" ht="26.05" customHeight="1" spans="1:6">
      <c r="A17" s="14"/>
      <c r="B17" s="15"/>
      <c r="C17" s="24"/>
      <c r="D17" s="24"/>
      <c r="E17" s="7"/>
      <c r="F17" s="1"/>
    </row>
    <row r="18" ht="26.05" customHeight="1" spans="1:6">
      <c r="A18" s="4">
        <v>2</v>
      </c>
      <c r="B18" s="25"/>
      <c r="C18" s="26"/>
      <c r="D18" s="26"/>
      <c r="E18" s="9"/>
      <c r="F18" s="1"/>
    </row>
    <row r="19" ht="16.35" customHeight="1"/>
    <row r="20" ht="16.35" customHeight="1" spans="1:6">
      <c r="A20" s="1" t="s">
        <v>86</v>
      </c>
      <c r="B20" s="1"/>
      <c r="C20" s="1"/>
      <c r="D20" s="1"/>
      <c r="E20" s="1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345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346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190</v>
      </c>
      <c r="B4" s="10" t="s">
        <v>101</v>
      </c>
      <c r="C4" s="10" t="s">
        <v>347</v>
      </c>
      <c r="D4" s="10" t="s">
        <v>348</v>
      </c>
      <c r="E4" s="5" t="s">
        <v>349</v>
      </c>
    </row>
    <row r="5" ht="26.05" customHeight="1" spans="1:5">
      <c r="A5" s="4" t="s">
        <v>257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350</v>
      </c>
      <c r="B2" s="2"/>
    </row>
    <row r="3" ht="26.05" customHeight="1" spans="1:2">
      <c r="A3" s="3" t="s">
        <v>351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257</v>
      </c>
      <c r="B5" s="5">
        <v>1</v>
      </c>
    </row>
    <row r="6" ht="26.05" customHeight="1" spans="1:2">
      <c r="A6" s="6" t="s">
        <v>352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" sqref="B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128"/>
      <c r="B3" s="129" t="s">
        <v>14</v>
      </c>
      <c r="C3" s="130" t="s">
        <v>15</v>
      </c>
    </row>
    <row r="4" ht="32.55" customHeight="1" spans="1:3">
      <c r="A4" s="131"/>
      <c r="B4" s="132" t="s">
        <v>16</v>
      </c>
      <c r="C4" s="133" t="s">
        <v>17</v>
      </c>
    </row>
    <row r="5" ht="32.55" customHeight="1" spans="1:3">
      <c r="A5" s="131"/>
      <c r="B5" s="132" t="s">
        <v>18</v>
      </c>
      <c r="C5" s="133" t="s">
        <v>19</v>
      </c>
    </row>
    <row r="6" ht="32.55" customHeight="1" spans="1:3">
      <c r="A6" s="131"/>
      <c r="B6" s="132" t="s">
        <v>20</v>
      </c>
      <c r="C6" s="133" t="s">
        <v>21</v>
      </c>
    </row>
    <row r="7" ht="32.55" customHeight="1" spans="1:3">
      <c r="A7" s="131"/>
      <c r="B7" s="132" t="s">
        <v>22</v>
      </c>
      <c r="C7" s="133"/>
    </row>
    <row r="8" ht="32.55" customHeight="1" spans="1:3">
      <c r="A8" s="131"/>
      <c r="B8" s="132" t="s">
        <v>23</v>
      </c>
      <c r="C8" s="133" t="s">
        <v>24</v>
      </c>
    </row>
    <row r="9" ht="32.55" customHeight="1" spans="1:3">
      <c r="A9" s="131"/>
      <c r="B9" s="132" t="s">
        <v>25</v>
      </c>
      <c r="C9" s="133" t="s">
        <v>26</v>
      </c>
    </row>
    <row r="10" ht="32.55" customHeight="1" spans="1:3">
      <c r="A10" s="131"/>
      <c r="B10" s="132" t="s">
        <v>27</v>
      </c>
      <c r="C10" s="133" t="s">
        <v>28</v>
      </c>
    </row>
    <row r="11" ht="32.55" customHeight="1" spans="1:3">
      <c r="A11" s="131"/>
      <c r="B11" s="132" t="s">
        <v>29</v>
      </c>
      <c r="C11" s="133" t="s">
        <v>30</v>
      </c>
    </row>
    <row r="12" ht="32.55" customHeight="1" spans="1:3">
      <c r="A12" s="131"/>
      <c r="B12" s="132" t="s">
        <v>31</v>
      </c>
      <c r="C12" s="133"/>
    </row>
    <row r="13" ht="32.55" customHeight="1" spans="1:3">
      <c r="A13" s="1"/>
      <c r="B13" s="132" t="s">
        <v>32</v>
      </c>
      <c r="C13" s="133"/>
    </row>
    <row r="14" ht="32.55" customHeight="1" spans="1:3">
      <c r="A14" s="1"/>
      <c r="B14" s="132" t="s">
        <v>33</v>
      </c>
      <c r="C14" s="133" t="s">
        <v>17</v>
      </c>
    </row>
    <row r="15" ht="32.55" customHeight="1" spans="1:3">
      <c r="B15" s="132" t="s">
        <v>34</v>
      </c>
      <c r="C15" s="13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25" sqref="D2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118"/>
      <c r="B3" s="118"/>
      <c r="C3" s="118"/>
      <c r="D3" s="119" t="s">
        <v>36</v>
      </c>
    </row>
    <row r="4" ht="26.05" customHeight="1" spans="1:4">
      <c r="A4" s="14" t="s">
        <v>37</v>
      </c>
      <c r="B4" s="14"/>
      <c r="C4" s="84" t="s">
        <v>38</v>
      </c>
      <c r="D4" s="84"/>
    </row>
    <row r="5" ht="26.05" customHeight="1" spans="1:4">
      <c r="A5" s="14" t="s">
        <v>39</v>
      </c>
      <c r="B5" s="120" t="s">
        <v>40</v>
      </c>
      <c r="C5" s="120" t="s">
        <v>39</v>
      </c>
      <c r="D5" s="121" t="s">
        <v>40</v>
      </c>
    </row>
    <row r="6" ht="26.05" customHeight="1" spans="1:4">
      <c r="A6" s="8" t="s">
        <v>41</v>
      </c>
      <c r="B6" s="122">
        <v>1467.9382544</v>
      </c>
      <c r="C6" s="123" t="s">
        <v>42</v>
      </c>
      <c r="D6" s="88">
        <v>1043.5277198</v>
      </c>
    </row>
    <row r="7" ht="26.05" customHeight="1" spans="1:4">
      <c r="A7" s="8" t="s">
        <v>43</v>
      </c>
      <c r="B7" s="122"/>
      <c r="C7" s="123" t="s">
        <v>44</v>
      </c>
      <c r="D7" s="88"/>
    </row>
    <row r="8" ht="26.05" customHeight="1" spans="1:4">
      <c r="A8" s="8" t="s">
        <v>45</v>
      </c>
      <c r="B8" s="122"/>
      <c r="C8" s="123" t="s">
        <v>46</v>
      </c>
      <c r="D8" s="88"/>
    </row>
    <row r="9" ht="26.05" customHeight="1" spans="1:4">
      <c r="A9" s="8" t="s">
        <v>47</v>
      </c>
      <c r="B9" s="122"/>
      <c r="C9" s="123" t="s">
        <v>48</v>
      </c>
      <c r="D9" s="88"/>
    </row>
    <row r="10" ht="26.05" customHeight="1" spans="1:4">
      <c r="A10" s="8" t="s">
        <v>49</v>
      </c>
      <c r="B10" s="122"/>
      <c r="C10" s="123" t="s">
        <v>50</v>
      </c>
      <c r="D10" s="88"/>
    </row>
    <row r="11" ht="26.05" customHeight="1" spans="1:4">
      <c r="A11" s="8" t="s">
        <v>51</v>
      </c>
      <c r="B11" s="122"/>
      <c r="C11" s="123" t="s">
        <v>52</v>
      </c>
      <c r="D11" s="88"/>
    </row>
    <row r="12" ht="26.05" customHeight="1" spans="1:4">
      <c r="A12" s="8" t="s">
        <v>53</v>
      </c>
      <c r="B12" s="122"/>
      <c r="C12" s="123" t="s">
        <v>54</v>
      </c>
      <c r="D12" s="89"/>
    </row>
    <row r="13" ht="26.05" customHeight="1" spans="1:4">
      <c r="A13" s="8" t="s">
        <v>55</v>
      </c>
      <c r="B13" s="122"/>
      <c r="C13" s="123" t="s">
        <v>56</v>
      </c>
      <c r="D13" s="89">
        <v>184.6301856</v>
      </c>
    </row>
    <row r="14" ht="26.05" customHeight="1" spans="1:4">
      <c r="A14" s="8" t="s">
        <v>57</v>
      </c>
      <c r="B14" s="122"/>
      <c r="C14" s="123" t="s">
        <v>58</v>
      </c>
      <c r="D14" s="88"/>
    </row>
    <row r="15" ht="26.05" customHeight="1" spans="1:4">
      <c r="A15" s="8"/>
      <c r="B15" s="122"/>
      <c r="C15" s="123" t="s">
        <v>59</v>
      </c>
      <c r="D15" s="89">
        <v>61.038501</v>
      </c>
    </row>
    <row r="16" ht="26.05" customHeight="1" spans="1:4">
      <c r="A16" s="8"/>
      <c r="B16" s="122"/>
      <c r="C16" s="124" t="s">
        <v>60</v>
      </c>
      <c r="D16" s="125"/>
    </row>
    <row r="17" ht="26.05" customHeight="1" spans="1:4">
      <c r="A17" s="8"/>
      <c r="B17" s="87"/>
      <c r="C17" s="85" t="s">
        <v>61</v>
      </c>
      <c r="D17" s="88"/>
    </row>
    <row r="18" ht="26.05" customHeight="1" spans="1:4">
      <c r="A18" s="8"/>
      <c r="B18" s="87"/>
      <c r="C18" s="85" t="s">
        <v>62</v>
      </c>
      <c r="D18" s="89">
        <v>90.48</v>
      </c>
    </row>
    <row r="19" ht="26.05" customHeight="1" spans="1:4">
      <c r="A19" s="8"/>
      <c r="B19" s="87"/>
      <c r="C19" s="85" t="s">
        <v>63</v>
      </c>
      <c r="D19" s="88"/>
    </row>
    <row r="20" ht="26.05" customHeight="1" spans="1:4">
      <c r="A20" s="8"/>
      <c r="B20" s="87"/>
      <c r="C20" s="85" t="s">
        <v>64</v>
      </c>
      <c r="D20" s="88"/>
    </row>
    <row r="21" ht="26.05" customHeight="1" spans="1:4">
      <c r="A21" s="8"/>
      <c r="B21" s="87"/>
      <c r="C21" s="85" t="s">
        <v>65</v>
      </c>
      <c r="D21" s="88"/>
    </row>
    <row r="22" ht="26.05" customHeight="1" spans="1:4">
      <c r="A22" s="8"/>
      <c r="B22" s="87"/>
      <c r="C22" s="85" t="s">
        <v>66</v>
      </c>
      <c r="D22" s="88"/>
    </row>
    <row r="23" ht="26.05" customHeight="1" spans="1:4">
      <c r="A23" s="8"/>
      <c r="B23" s="87"/>
      <c r="C23" s="85" t="s">
        <v>67</v>
      </c>
      <c r="D23" s="88"/>
    </row>
    <row r="24" ht="26.05" customHeight="1" spans="1:4">
      <c r="A24" s="8"/>
      <c r="B24" s="87"/>
      <c r="C24" s="85" t="s">
        <v>68</v>
      </c>
      <c r="D24" s="88"/>
    </row>
    <row r="25" ht="26.05" customHeight="1" spans="1:4">
      <c r="A25" s="8"/>
      <c r="B25" s="87"/>
      <c r="C25" s="85" t="s">
        <v>69</v>
      </c>
      <c r="D25" s="89">
        <v>88.261848</v>
      </c>
    </row>
    <row r="26" ht="26.05" customHeight="1" spans="1:4">
      <c r="A26" s="8"/>
      <c r="B26" s="87"/>
      <c r="C26" s="85" t="s">
        <v>70</v>
      </c>
      <c r="D26" s="88"/>
    </row>
    <row r="27" ht="26.05" customHeight="1" spans="1:4">
      <c r="A27" s="8"/>
      <c r="B27" s="87"/>
      <c r="C27" s="85" t="s">
        <v>71</v>
      </c>
      <c r="D27" s="88"/>
    </row>
    <row r="28" ht="26.05" customHeight="1" spans="1:4">
      <c r="A28" s="8"/>
      <c r="B28" s="87"/>
      <c r="C28" s="85" t="s">
        <v>72</v>
      </c>
      <c r="D28" s="88"/>
    </row>
    <row r="29" ht="26.05" customHeight="1" spans="1:4">
      <c r="A29" s="8"/>
      <c r="B29" s="87"/>
      <c r="C29" s="85" t="s">
        <v>73</v>
      </c>
      <c r="D29" s="88"/>
    </row>
    <row r="30" ht="26.05" customHeight="1" spans="1:4">
      <c r="A30" s="8"/>
      <c r="B30" s="87"/>
      <c r="C30" s="85" t="s">
        <v>74</v>
      </c>
      <c r="D30" s="88"/>
    </row>
    <row r="31" ht="26.05" customHeight="1" spans="1:4">
      <c r="A31" s="8"/>
      <c r="B31" s="87"/>
      <c r="C31" s="85" t="s">
        <v>75</v>
      </c>
      <c r="D31" s="88"/>
    </row>
    <row r="32" ht="26.05" customHeight="1" spans="1:4">
      <c r="A32" s="8"/>
      <c r="B32" s="87"/>
      <c r="C32" s="85" t="s">
        <v>76</v>
      </c>
      <c r="D32" s="88"/>
    </row>
    <row r="33" ht="26.05" customHeight="1" spans="1:4">
      <c r="A33" s="8"/>
      <c r="B33" s="87"/>
      <c r="C33" s="85" t="s">
        <v>77</v>
      </c>
      <c r="D33" s="88"/>
    </row>
    <row r="34" ht="26.05" customHeight="1" spans="1:4">
      <c r="A34" s="8"/>
      <c r="B34" s="87"/>
      <c r="C34" s="85" t="s">
        <v>78</v>
      </c>
      <c r="D34" s="88"/>
    </row>
    <row r="35" ht="26.05" customHeight="1" spans="1:4">
      <c r="A35" s="8"/>
      <c r="B35" s="87"/>
      <c r="C35" s="85" t="s">
        <v>79</v>
      </c>
      <c r="D35" s="88"/>
    </row>
    <row r="36" ht="26.05" customHeight="1" spans="1:4">
      <c r="A36" s="8"/>
      <c r="B36" s="9"/>
      <c r="C36" s="85"/>
      <c r="D36" s="116"/>
    </row>
    <row r="37" ht="26.05" customHeight="1" spans="1:4">
      <c r="A37" s="8"/>
      <c r="B37" s="9"/>
      <c r="C37" s="85"/>
      <c r="D37" s="116"/>
    </row>
    <row r="38" ht="26.05" customHeight="1" spans="1:4">
      <c r="A38" s="8"/>
      <c r="B38" s="9"/>
      <c r="C38" s="85"/>
      <c r="D38" s="116"/>
    </row>
    <row r="39" ht="26.05" customHeight="1" spans="1:4">
      <c r="A39" s="6" t="s">
        <v>80</v>
      </c>
      <c r="B39" s="7">
        <f>SUM(B6:B38)</f>
        <v>1467.9382544</v>
      </c>
      <c r="C39" s="126" t="s">
        <v>81</v>
      </c>
      <c r="D39" s="127">
        <f>SUM(D6:D38)</f>
        <v>1467.9382544</v>
      </c>
    </row>
    <row r="40" ht="26.05" customHeight="1" spans="1:4">
      <c r="A40" s="6" t="s">
        <v>82</v>
      </c>
      <c r="B40" s="7">
        <v>8.680224</v>
      </c>
      <c r="C40" s="126" t="s">
        <v>83</v>
      </c>
      <c r="D40" s="127">
        <v>8.680224</v>
      </c>
    </row>
    <row r="41" ht="26.05" customHeight="1" spans="1:4">
      <c r="A41" s="8"/>
      <c r="B41" s="9"/>
      <c r="C41" s="85"/>
      <c r="D41" s="116"/>
    </row>
    <row r="42" ht="26.05" customHeight="1" spans="1:4">
      <c r="A42" s="6" t="s">
        <v>84</v>
      </c>
      <c r="B42" s="7">
        <f>B40+B39</f>
        <v>1476.6184784</v>
      </c>
      <c r="C42" s="126" t="s">
        <v>85</v>
      </c>
      <c r="D42" s="127">
        <f>D40+D39</f>
        <v>1476.6184784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9" sqref="B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79"/>
      <c r="B3" s="3" t="s">
        <v>36</v>
      </c>
    </row>
    <row r="4" ht="26.05" customHeight="1" spans="1:2">
      <c r="A4" s="82" t="s">
        <v>39</v>
      </c>
      <c r="B4" s="83" t="s">
        <v>40</v>
      </c>
    </row>
    <row r="5" ht="26.05" customHeight="1" spans="1:2">
      <c r="A5" s="115" t="s">
        <v>41</v>
      </c>
      <c r="B5" s="88"/>
    </row>
    <row r="6" ht="26.05" customHeight="1" spans="1:2">
      <c r="A6" s="115" t="s">
        <v>88</v>
      </c>
      <c r="B6" s="88">
        <v>1467.9382544</v>
      </c>
    </row>
    <row r="7" ht="26.05" customHeight="1" spans="1:2">
      <c r="A7" s="115" t="s">
        <v>89</v>
      </c>
      <c r="B7" s="88">
        <v>1467.9382544</v>
      </c>
    </row>
    <row r="8" ht="26.05" customHeight="1" spans="1:2">
      <c r="A8" s="115" t="s">
        <v>90</v>
      </c>
      <c r="B8" s="116"/>
    </row>
    <row r="9" ht="26.05" customHeight="1" spans="1:2">
      <c r="A9" s="117" t="s">
        <v>91</v>
      </c>
      <c r="B9" s="86">
        <v>8.680224</v>
      </c>
    </row>
    <row r="10" ht="26.05" customHeight="1" spans="1:2">
      <c r="A10" s="117" t="s">
        <v>92</v>
      </c>
      <c r="B10" s="86"/>
    </row>
    <row r="11" ht="26.05" customHeight="1" spans="1:2">
      <c r="A11" s="117" t="s">
        <v>93</v>
      </c>
      <c r="B11" s="86"/>
    </row>
    <row r="12" ht="26.05" customHeight="1" spans="1:2">
      <c r="A12" s="117" t="s">
        <v>94</v>
      </c>
      <c r="B12" s="88">
        <f>SUM(B9:B11)</f>
        <v>8.680224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C9" sqref="C9"/>
    </sheetView>
  </sheetViews>
  <sheetFormatPr defaultColWidth="10" defaultRowHeight="13.5" outlineLevelCol="6"/>
  <cols>
    <col min="1" max="1" width="41.25" style="54" customWidth="1"/>
    <col min="2" max="2" width="15.0666666666667" style="54" customWidth="1"/>
    <col min="3" max="3" width="13.7" style="54" customWidth="1"/>
    <col min="4" max="4" width="13.3" style="54" customWidth="1"/>
    <col min="5" max="5" width="12.625" style="54" customWidth="1"/>
    <col min="6" max="16384" width="10" style="54"/>
  </cols>
  <sheetData>
    <row r="1" ht="16.35" customHeight="1" spans="1:7">
      <c r="A1" s="57"/>
      <c r="B1" s="57"/>
      <c r="C1" s="57"/>
      <c r="D1" s="57"/>
      <c r="E1" s="57"/>
    </row>
    <row r="2" ht="26.05" customHeight="1" spans="1:7">
      <c r="A2" s="56" t="s">
        <v>95</v>
      </c>
      <c r="B2" s="56"/>
      <c r="C2" s="56"/>
      <c r="D2" s="56"/>
      <c r="E2" s="56"/>
    </row>
    <row r="3" ht="26.05" customHeight="1" spans="1:7">
      <c r="A3" s="92"/>
      <c r="B3" s="92"/>
      <c r="C3" s="92"/>
      <c r="D3" s="92"/>
      <c r="E3" s="57" t="s">
        <v>36</v>
      </c>
    </row>
    <row r="4" ht="26.05" customHeight="1" spans="1:7">
      <c r="A4" s="93" t="s">
        <v>96</v>
      </c>
      <c r="B4" s="94" t="s">
        <v>97</v>
      </c>
      <c r="C4" s="94" t="s">
        <v>98</v>
      </c>
      <c r="D4" s="94" t="s">
        <v>99</v>
      </c>
      <c r="E4" s="95" t="s">
        <v>100</v>
      </c>
    </row>
    <row r="5" ht="26.05" customHeight="1" spans="1:7">
      <c r="A5" s="96" t="s">
        <v>2</v>
      </c>
      <c r="B5" s="97">
        <v>1</v>
      </c>
      <c r="C5" s="97">
        <v>2</v>
      </c>
      <c r="D5" s="97">
        <v>3</v>
      </c>
      <c r="E5" s="98"/>
    </row>
    <row r="6" s="13" customFormat="1" ht="22" customHeight="1" spans="1:7">
      <c r="A6" s="99" t="s">
        <v>101</v>
      </c>
      <c r="B6" s="100">
        <f>C6+D6+E6</f>
        <v>1476.6184784</v>
      </c>
      <c r="C6" s="100">
        <f>C7+C14+C17+C25+C56</f>
        <v>1377.4582544</v>
      </c>
      <c r="D6" s="100">
        <f>D7+D14+D17+D25+D30+D36+D41+D54+D56+D58+D10</f>
        <v>90.48</v>
      </c>
      <c r="E6" s="100">
        <f>SUM(E7:E59)</f>
        <v>8.680224</v>
      </c>
      <c r="F6" s="22"/>
      <c r="G6" s="22"/>
    </row>
    <row r="7" s="13" customFormat="1" ht="13" customHeight="1" spans="1:7">
      <c r="A7" s="99" t="s">
        <v>102</v>
      </c>
      <c r="B7" s="101">
        <f>C7+D7</f>
        <v>1043.5277198</v>
      </c>
      <c r="C7" s="102">
        <f>C8+C10+C12</f>
        <v>1043.5277198</v>
      </c>
      <c r="D7" s="101">
        <f>D8+D10+D12</f>
        <v>0</v>
      </c>
      <c r="E7" s="103"/>
      <c r="F7" s="22"/>
      <c r="G7" s="22"/>
    </row>
    <row r="8" s="13" customFormat="1" ht="13" customHeight="1" spans="1:7">
      <c r="A8" s="99" t="s">
        <v>103</v>
      </c>
      <c r="B8" s="101">
        <f>C8+D8</f>
        <v>1043.5277198</v>
      </c>
      <c r="C8" s="102">
        <f>C9</f>
        <v>1043.5277198</v>
      </c>
      <c r="D8" s="101">
        <f>D9</f>
        <v>0</v>
      </c>
      <c r="E8" s="103"/>
      <c r="F8" s="22"/>
      <c r="G8" s="22"/>
    </row>
    <row r="9" s="13" customFormat="1" ht="13" customHeight="1" spans="1:7">
      <c r="A9" s="104" t="s">
        <v>104</v>
      </c>
      <c r="B9" s="101">
        <f>C9+D9</f>
        <v>1043.5277198</v>
      </c>
      <c r="C9" s="102">
        <v>1043.5277198</v>
      </c>
      <c r="D9" s="101"/>
      <c r="E9" s="103"/>
      <c r="F9" s="22"/>
      <c r="G9" s="22"/>
    </row>
    <row r="10" s="13" customFormat="1" ht="13" customHeight="1" spans="1:7">
      <c r="A10" s="99" t="s">
        <v>105</v>
      </c>
      <c r="B10" s="101"/>
      <c r="C10" s="47"/>
      <c r="D10" s="47"/>
      <c r="E10" s="105"/>
      <c r="F10" s="22"/>
      <c r="G10" s="22"/>
    </row>
    <row r="11" s="13" customFormat="1" ht="13" customHeight="1" spans="1:7">
      <c r="A11" s="104" t="s">
        <v>104</v>
      </c>
      <c r="B11" s="101"/>
      <c r="C11" s="102"/>
      <c r="D11" s="48"/>
      <c r="E11" s="106"/>
      <c r="F11" s="22"/>
      <c r="G11" s="22"/>
    </row>
    <row r="12" s="13" customFormat="1" ht="13" customHeight="1" spans="1:7">
      <c r="A12" s="99" t="s">
        <v>106</v>
      </c>
      <c r="B12" s="101"/>
      <c r="C12" s="102"/>
      <c r="D12" s="48"/>
      <c r="E12" s="103"/>
      <c r="F12" s="22"/>
      <c r="G12" s="22"/>
    </row>
    <row r="13" s="13" customFormat="1" ht="13" customHeight="1" spans="1:7">
      <c r="A13" s="104" t="s">
        <v>107</v>
      </c>
      <c r="B13" s="101"/>
      <c r="C13" s="102"/>
      <c r="D13" s="48"/>
      <c r="E13" s="103"/>
      <c r="F13" s="22"/>
      <c r="G13" s="22"/>
    </row>
    <row r="14" s="13" customFormat="1" ht="13" customHeight="1" spans="1:7">
      <c r="A14" s="99" t="s">
        <v>108</v>
      </c>
      <c r="B14" s="101"/>
      <c r="C14" s="49"/>
      <c r="D14" s="107"/>
      <c r="E14" s="105"/>
      <c r="F14" s="22"/>
      <c r="G14" s="22"/>
    </row>
    <row r="15" s="13" customFormat="1" ht="13" customHeight="1" spans="1:7">
      <c r="A15" s="99" t="s">
        <v>109</v>
      </c>
      <c r="B15" s="101"/>
      <c r="C15" s="49"/>
      <c r="D15" s="107"/>
      <c r="E15" s="105"/>
      <c r="F15" s="22"/>
      <c r="G15" s="22"/>
    </row>
    <row r="16" s="13" customFormat="1" ht="13" customHeight="1" spans="1:7">
      <c r="A16" s="104" t="s">
        <v>110</v>
      </c>
      <c r="B16" s="101">
        <f t="shared" ref="B16:B25" si="0">C16+D16</f>
        <v>0</v>
      </c>
      <c r="C16" s="49"/>
      <c r="D16" s="107"/>
      <c r="E16" s="106"/>
      <c r="F16" s="22"/>
      <c r="G16" s="22"/>
    </row>
    <row r="17" s="13" customFormat="1" ht="13" customHeight="1" spans="1:7">
      <c r="A17" s="99" t="s">
        <v>111</v>
      </c>
      <c r="B17" s="101">
        <f t="shared" si="0"/>
        <v>184.6301856</v>
      </c>
      <c r="C17" s="101">
        <f>C18+C21+C23</f>
        <v>184.6301856</v>
      </c>
      <c r="D17" s="101"/>
      <c r="E17" s="105"/>
      <c r="F17" s="22"/>
      <c r="G17" s="22"/>
    </row>
    <row r="18" s="13" customFormat="1" ht="13" customHeight="1" spans="1:7">
      <c r="A18" s="99" t="s">
        <v>112</v>
      </c>
      <c r="B18" s="101">
        <f t="shared" si="0"/>
        <v>176.523696</v>
      </c>
      <c r="C18" s="101">
        <f>C19+C20</f>
        <v>176.523696</v>
      </c>
      <c r="D18" s="101"/>
      <c r="E18" s="105"/>
      <c r="F18" s="22"/>
      <c r="G18" s="22"/>
    </row>
    <row r="19" s="13" customFormat="1" ht="13" customHeight="1" spans="1:7">
      <c r="A19" s="104" t="s">
        <v>113</v>
      </c>
      <c r="B19" s="101">
        <f t="shared" si="0"/>
        <v>117.682464</v>
      </c>
      <c r="C19" s="49">
        <v>117.682464</v>
      </c>
      <c r="D19" s="107"/>
      <c r="E19" s="106"/>
      <c r="F19" s="22"/>
      <c r="G19" s="22"/>
    </row>
    <row r="20" s="13" customFormat="1" ht="13" customHeight="1" spans="1:7">
      <c r="A20" s="104" t="s">
        <v>114</v>
      </c>
      <c r="B20" s="101">
        <f t="shared" si="0"/>
        <v>58.841232</v>
      </c>
      <c r="C20" s="49">
        <v>58.841232</v>
      </c>
      <c r="D20" s="48"/>
      <c r="E20" s="106"/>
      <c r="F20" s="22"/>
      <c r="G20" s="22"/>
    </row>
    <row r="21" s="13" customFormat="1" ht="13" customHeight="1" spans="1:7">
      <c r="A21" s="99" t="s">
        <v>115</v>
      </c>
      <c r="B21" s="101">
        <f t="shared" si="0"/>
        <v>1.404</v>
      </c>
      <c r="C21" s="47">
        <f>C22</f>
        <v>1.404</v>
      </c>
      <c r="D21" s="48"/>
      <c r="E21" s="106"/>
      <c r="F21" s="22"/>
      <c r="G21" s="22"/>
    </row>
    <row r="22" s="13" customFormat="1" ht="13" customHeight="1" spans="1:7">
      <c r="A22" s="104" t="s">
        <v>116</v>
      </c>
      <c r="B22" s="101">
        <f t="shared" si="0"/>
        <v>1.404</v>
      </c>
      <c r="C22" s="47">
        <v>1.404</v>
      </c>
      <c r="D22" s="48"/>
      <c r="E22" s="106"/>
      <c r="F22" s="22"/>
      <c r="G22" s="22"/>
    </row>
    <row r="23" s="13" customFormat="1" ht="13" customHeight="1" spans="1:7">
      <c r="A23" s="99" t="s">
        <v>117</v>
      </c>
      <c r="B23" s="101">
        <f t="shared" si="0"/>
        <v>6.7024896</v>
      </c>
      <c r="C23" s="47">
        <f>C24</f>
        <v>6.7024896</v>
      </c>
      <c r="D23" s="48"/>
      <c r="E23" s="105"/>
      <c r="F23" s="22"/>
      <c r="G23" s="22"/>
    </row>
    <row r="24" s="13" customFormat="1" ht="13" customHeight="1" spans="1:7">
      <c r="A24" s="104" t="s">
        <v>118</v>
      </c>
      <c r="B24" s="101">
        <f t="shared" si="0"/>
        <v>6.7024896</v>
      </c>
      <c r="C24" s="47">
        <v>6.7024896</v>
      </c>
      <c r="D24" s="48"/>
      <c r="E24" s="106"/>
      <c r="F24" s="22"/>
      <c r="G24" s="22"/>
    </row>
    <row r="25" s="13" customFormat="1" ht="13" customHeight="1" spans="1:7">
      <c r="A25" s="99" t="s">
        <v>119</v>
      </c>
      <c r="B25" s="101">
        <f t="shared" si="0"/>
        <v>61.038501</v>
      </c>
      <c r="C25" s="47">
        <f>C27</f>
        <v>61.038501</v>
      </c>
      <c r="D25" s="48"/>
      <c r="E25" s="105"/>
      <c r="F25" s="22"/>
      <c r="G25" s="22"/>
    </row>
    <row r="26" s="13" customFormat="1" ht="13" customHeight="1" spans="1:7">
      <c r="A26" s="99" t="s">
        <v>120</v>
      </c>
      <c r="B26" s="101"/>
      <c r="C26" s="47"/>
      <c r="D26" s="48"/>
      <c r="E26" s="105"/>
      <c r="F26" s="22"/>
      <c r="G26" s="22"/>
    </row>
    <row r="27" s="13" customFormat="1" ht="13" customHeight="1" spans="1:7">
      <c r="A27" s="104" t="s">
        <v>121</v>
      </c>
      <c r="B27" s="101">
        <f>C27+D27</f>
        <v>61.038501</v>
      </c>
      <c r="C27" s="47">
        <v>61.038501</v>
      </c>
      <c r="D27" s="48"/>
      <c r="E27" s="106"/>
      <c r="F27" s="22"/>
      <c r="G27" s="22"/>
    </row>
    <row r="28" s="13" customFormat="1" ht="13" customHeight="1" spans="1:7">
      <c r="A28" s="99" t="s">
        <v>122</v>
      </c>
      <c r="B28" s="101"/>
      <c r="C28" s="47"/>
      <c r="D28" s="48"/>
      <c r="E28" s="106"/>
      <c r="F28" s="22"/>
      <c r="G28" s="22"/>
    </row>
    <row r="29" s="13" customFormat="1" ht="13" customHeight="1" spans="1:7">
      <c r="A29" s="104" t="s">
        <v>123</v>
      </c>
      <c r="B29" s="101"/>
      <c r="C29" s="47"/>
      <c r="D29" s="48"/>
      <c r="E29" s="106"/>
      <c r="F29" s="22"/>
      <c r="G29" s="22"/>
    </row>
    <row r="30" s="13" customFormat="1" ht="13" customHeight="1" spans="1:7">
      <c r="A30" s="99" t="s">
        <v>124</v>
      </c>
      <c r="B30" s="101"/>
      <c r="C30" s="47"/>
      <c r="D30" s="48"/>
      <c r="E30" s="105"/>
      <c r="F30" s="22"/>
      <c r="G30" s="22"/>
    </row>
    <row r="31" s="13" customFormat="1" ht="13" customHeight="1" spans="1:7">
      <c r="A31" s="99" t="s">
        <v>125</v>
      </c>
      <c r="B31" s="101"/>
      <c r="C31" s="47"/>
      <c r="D31" s="48"/>
      <c r="E31" s="105"/>
      <c r="F31" s="22"/>
      <c r="G31" s="22"/>
    </row>
    <row r="32" s="13" customFormat="1" ht="13" customHeight="1" spans="1:7">
      <c r="A32" s="104" t="s">
        <v>126</v>
      </c>
      <c r="B32" s="101"/>
      <c r="C32" s="47"/>
      <c r="D32" s="48"/>
      <c r="E32" s="105"/>
      <c r="F32" s="22"/>
      <c r="G32" s="22"/>
    </row>
    <row r="33" s="13" customFormat="1" ht="13" customHeight="1" spans="1:7">
      <c r="A33" s="104" t="s">
        <v>127</v>
      </c>
      <c r="B33" s="101"/>
      <c r="C33" s="47"/>
      <c r="D33" s="48"/>
      <c r="E33" s="105"/>
      <c r="F33" s="22"/>
      <c r="G33" s="22"/>
    </row>
    <row r="34" s="13" customFormat="1" ht="13" customHeight="1" spans="1:7">
      <c r="A34" s="99" t="s">
        <v>128</v>
      </c>
      <c r="B34" s="101"/>
      <c r="C34" s="47"/>
      <c r="D34" s="47"/>
      <c r="E34" s="105"/>
      <c r="F34" s="22"/>
      <c r="G34" s="22"/>
    </row>
    <row r="35" s="13" customFormat="1" ht="13" customHeight="1" spans="1:7">
      <c r="A35" s="104" t="s">
        <v>129</v>
      </c>
      <c r="B35" s="101"/>
      <c r="C35" s="47"/>
      <c r="D35" s="47"/>
      <c r="E35" s="105"/>
      <c r="F35" s="22"/>
      <c r="G35" s="22"/>
    </row>
    <row r="36" s="13" customFormat="1" ht="13" customHeight="1" spans="1:7">
      <c r="A36" s="99" t="s">
        <v>130</v>
      </c>
      <c r="B36" s="101"/>
      <c r="C36" s="47"/>
      <c r="D36" s="48"/>
      <c r="E36" s="105"/>
      <c r="F36" s="22"/>
      <c r="G36" s="22"/>
    </row>
    <row r="37" s="13" customFormat="1" ht="13" customHeight="1" spans="1:7">
      <c r="A37" s="99" t="s">
        <v>131</v>
      </c>
      <c r="B37" s="101"/>
      <c r="C37" s="47"/>
      <c r="D37" s="48"/>
      <c r="E37" s="105"/>
      <c r="F37" s="22"/>
      <c r="G37" s="22"/>
    </row>
    <row r="38" s="13" customFormat="1" ht="13" customHeight="1" spans="1:7">
      <c r="A38" s="104" t="s">
        <v>132</v>
      </c>
      <c r="B38" s="101"/>
      <c r="C38" s="47"/>
      <c r="D38" s="48"/>
      <c r="E38" s="105"/>
      <c r="F38" s="22"/>
      <c r="G38" s="22"/>
    </row>
    <row r="39" s="13" customFormat="1" ht="13" customHeight="1" spans="1:7">
      <c r="A39" s="99" t="s">
        <v>133</v>
      </c>
      <c r="B39" s="101"/>
      <c r="C39" s="47"/>
      <c r="D39" s="48"/>
      <c r="E39" s="105"/>
      <c r="F39" s="22"/>
      <c r="G39" s="22"/>
    </row>
    <row r="40" s="13" customFormat="1" ht="13" customHeight="1" spans="1:7">
      <c r="A40" s="104" t="s">
        <v>134</v>
      </c>
      <c r="B40" s="101"/>
      <c r="C40" s="47"/>
      <c r="D40" s="48"/>
      <c r="E40" s="105"/>
      <c r="F40" s="22"/>
      <c r="G40" s="22"/>
    </row>
    <row r="41" s="13" customFormat="1" ht="13" customHeight="1" spans="1:7">
      <c r="A41" s="99" t="s">
        <v>135</v>
      </c>
      <c r="B41" s="101">
        <f>C41+D41</f>
        <v>90.48</v>
      </c>
      <c r="C41" s="101"/>
      <c r="D41" s="101">
        <f>D42+D47+D49</f>
        <v>90.48</v>
      </c>
      <c r="E41" s="105"/>
      <c r="F41" s="22"/>
      <c r="G41" s="22"/>
    </row>
    <row r="42" s="13" customFormat="1" ht="13" customHeight="1" spans="1:7">
      <c r="A42" s="99" t="s">
        <v>136</v>
      </c>
      <c r="B42" s="101"/>
      <c r="C42" s="101"/>
      <c r="D42" s="101"/>
      <c r="E42" s="105"/>
      <c r="F42" s="22"/>
      <c r="G42" s="22"/>
    </row>
    <row r="43" s="13" customFormat="1" ht="13" customHeight="1" spans="1:7">
      <c r="A43" s="104" t="s">
        <v>137</v>
      </c>
      <c r="B43" s="101"/>
      <c r="C43" s="47"/>
      <c r="D43" s="101"/>
      <c r="E43" s="106">
        <v>8.680224</v>
      </c>
      <c r="F43" s="22"/>
      <c r="G43" s="22"/>
    </row>
    <row r="44" s="13" customFormat="1" ht="13" customHeight="1" spans="1:7">
      <c r="A44" s="104" t="s">
        <v>104</v>
      </c>
      <c r="B44" s="101"/>
      <c r="C44" s="47"/>
      <c r="D44" s="101"/>
      <c r="E44" s="105"/>
      <c r="F44" s="22"/>
      <c r="G44" s="22"/>
    </row>
    <row r="45" s="13" customFormat="1" ht="13" customHeight="1" spans="1:7">
      <c r="A45" s="104" t="s">
        <v>138</v>
      </c>
      <c r="B45" s="101"/>
      <c r="C45" s="47"/>
      <c r="D45" s="101"/>
      <c r="E45" s="105"/>
      <c r="F45" s="22"/>
      <c r="G45" s="22"/>
    </row>
    <row r="46" s="13" customFormat="1" ht="13" customHeight="1" spans="1:7">
      <c r="A46" s="104" t="s">
        <v>139</v>
      </c>
      <c r="B46" s="101"/>
      <c r="C46" s="47"/>
      <c r="D46" s="101"/>
      <c r="E46" s="105"/>
      <c r="F46" s="22"/>
      <c r="G46" s="22"/>
    </row>
    <row r="47" s="13" customFormat="1" ht="13" customHeight="1" spans="1:7">
      <c r="A47" s="99" t="s">
        <v>140</v>
      </c>
      <c r="B47" s="101">
        <f>C47+D47</f>
        <v>90.48</v>
      </c>
      <c r="C47" s="47"/>
      <c r="D47" s="101">
        <f>D48</f>
        <v>90.48</v>
      </c>
      <c r="E47" s="105"/>
      <c r="F47" s="22"/>
      <c r="G47" s="22"/>
    </row>
    <row r="48" s="13" customFormat="1" ht="13" customHeight="1" spans="1:7">
      <c r="A48" s="104" t="s">
        <v>141</v>
      </c>
      <c r="B48" s="101">
        <f>C48+D48</f>
        <v>90.48</v>
      </c>
      <c r="C48" s="47"/>
      <c r="D48" s="101">
        <v>90.48</v>
      </c>
      <c r="E48" s="105"/>
      <c r="F48" s="22"/>
      <c r="G48" s="22"/>
    </row>
    <row r="49" s="13" customFormat="1" ht="13" customHeight="1" spans="1:7">
      <c r="A49" s="99" t="s">
        <v>142</v>
      </c>
      <c r="B49" s="101"/>
      <c r="C49" s="47"/>
      <c r="D49" s="101"/>
      <c r="E49" s="105"/>
      <c r="F49" s="22"/>
      <c r="G49" s="22"/>
    </row>
    <row r="50" s="13" customFormat="1" ht="13" customHeight="1" spans="1:7">
      <c r="A50" s="99" t="s">
        <v>143</v>
      </c>
      <c r="B50" s="101"/>
      <c r="C50" s="47"/>
      <c r="D50" s="101"/>
      <c r="E50" s="105"/>
      <c r="F50" s="22"/>
      <c r="G50" s="22"/>
    </row>
    <row r="51" s="13" customFormat="1" ht="13" customHeight="1" spans="1:7">
      <c r="A51" s="104" t="s">
        <v>144</v>
      </c>
      <c r="B51" s="101"/>
      <c r="C51" s="47"/>
      <c r="D51" s="101"/>
      <c r="E51" s="106"/>
      <c r="F51" s="22"/>
      <c r="G51" s="22"/>
    </row>
    <row r="52" s="13" customFormat="1" ht="13" customHeight="1" spans="1:7">
      <c r="A52" s="99" t="s">
        <v>145</v>
      </c>
      <c r="B52" s="101"/>
      <c r="C52" s="47"/>
      <c r="D52" s="101"/>
      <c r="E52" s="106"/>
      <c r="F52" s="22"/>
      <c r="G52" s="22"/>
    </row>
    <row r="53" s="13" customFormat="1" ht="13" customHeight="1" spans="1:7">
      <c r="A53" s="108" t="s">
        <v>146</v>
      </c>
      <c r="B53" s="101"/>
      <c r="C53" s="109"/>
      <c r="D53" s="110"/>
      <c r="E53" s="111"/>
      <c r="F53" s="22"/>
      <c r="G53" s="22"/>
    </row>
    <row r="54" s="13" customFormat="1" ht="13" customHeight="1" spans="1:7">
      <c r="A54" s="99" t="s">
        <v>147</v>
      </c>
      <c r="B54" s="101"/>
      <c r="C54" s="47"/>
      <c r="D54" s="101"/>
      <c r="E54" s="105"/>
      <c r="F54" s="22"/>
      <c r="G54" s="22"/>
    </row>
    <row r="55" s="13" customFormat="1" ht="13" customHeight="1" spans="1:7">
      <c r="A55" s="99" t="s">
        <v>148</v>
      </c>
      <c r="B55" s="101"/>
      <c r="C55" s="47"/>
      <c r="D55" s="101"/>
      <c r="E55" s="105"/>
      <c r="F55" s="22"/>
      <c r="G55" s="22"/>
    </row>
    <row r="56" s="13" customFormat="1" ht="13" customHeight="1" spans="1:7">
      <c r="A56" s="112" t="s">
        <v>149</v>
      </c>
      <c r="B56" s="101">
        <f>C56+D56</f>
        <v>88.261848</v>
      </c>
      <c r="C56" s="47">
        <f>C57+C58</f>
        <v>88.261848</v>
      </c>
      <c r="D56" s="101"/>
      <c r="E56" s="106"/>
      <c r="F56" s="22"/>
      <c r="G56" s="22"/>
    </row>
    <row r="57" s="13" customFormat="1" ht="13" customHeight="1" spans="1:7">
      <c r="A57" s="108" t="s">
        <v>150</v>
      </c>
      <c r="B57" s="101"/>
      <c r="C57" s="47"/>
      <c r="D57" s="101"/>
      <c r="E57" s="106"/>
      <c r="F57" s="22"/>
      <c r="G57" s="22"/>
    </row>
    <row r="58" s="13" customFormat="1" ht="13" customHeight="1" spans="1:7">
      <c r="A58" s="75" t="s">
        <v>151</v>
      </c>
      <c r="B58" s="101">
        <f>C58+D58</f>
        <v>88.261848</v>
      </c>
      <c r="C58" s="101">
        <v>88.261848</v>
      </c>
      <c r="D58" s="113"/>
      <c r="E58" s="114"/>
      <c r="F58" s="22"/>
      <c r="G58" s="22"/>
    </row>
    <row r="59" s="13" customFormat="1" ht="13" customHeight="1" spans="1:7">
      <c r="A59" s="75" t="s">
        <v>152</v>
      </c>
      <c r="B59" s="101"/>
      <c r="C59" s="101"/>
      <c r="D59" s="114"/>
      <c r="E59" s="114"/>
      <c r="F59" s="22"/>
      <c r="G59" s="22"/>
    </row>
    <row r="60" ht="19.55" customHeight="1"/>
    <row r="61" ht="19.55" customHeight="1" spans="1:7">
      <c r="A61" s="57" t="s">
        <v>86</v>
      </c>
      <c r="B61" s="57"/>
      <c r="C61" s="57"/>
      <c r="D61" s="57"/>
      <c r="E61" s="57"/>
    </row>
  </sheetData>
  <mergeCells count="2">
    <mergeCell ref="A2:E2"/>
    <mergeCell ref="A61:E6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85" zoomScaleNormal="85" workbookViewId="0">
      <selection activeCell="E24" sqref="E2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153</v>
      </c>
      <c r="B2" s="2"/>
      <c r="C2" s="2"/>
      <c r="D2" s="2"/>
      <c r="E2" s="1"/>
      <c r="F2" s="1"/>
      <c r="G2" s="1"/>
    </row>
    <row r="3" ht="26.05" customHeight="1" spans="1:7">
      <c r="A3" s="79"/>
      <c r="B3" s="79"/>
      <c r="C3" s="3" t="s">
        <v>36</v>
      </c>
      <c r="D3" s="3"/>
      <c r="E3" s="79"/>
      <c r="F3" s="79"/>
      <c r="G3" s="79"/>
    </row>
    <row r="4" ht="26.05" customHeight="1" spans="1:7">
      <c r="A4" s="14" t="s">
        <v>37</v>
      </c>
      <c r="B4" s="82"/>
      <c r="C4" s="83" t="s">
        <v>38</v>
      </c>
      <c r="D4" s="83"/>
      <c r="E4" s="79"/>
      <c r="F4" s="79"/>
      <c r="G4" s="79"/>
    </row>
    <row r="5" ht="26.05" customHeight="1" spans="1:7">
      <c r="A5" s="14" t="s">
        <v>39</v>
      </c>
      <c r="B5" s="84" t="s">
        <v>40</v>
      </c>
      <c r="C5" s="83" t="s">
        <v>39</v>
      </c>
      <c r="D5" s="83" t="s">
        <v>101</v>
      </c>
      <c r="E5" s="79"/>
      <c r="F5" s="79"/>
      <c r="G5" s="79"/>
    </row>
    <row r="6" ht="26.05" customHeight="1" spans="1:7">
      <c r="A6" s="8" t="s">
        <v>154</v>
      </c>
      <c r="B6" s="12"/>
      <c r="C6" s="85" t="s">
        <v>155</v>
      </c>
      <c r="D6" s="86"/>
      <c r="E6" s="79"/>
      <c r="F6" s="79"/>
      <c r="G6" s="79"/>
    </row>
    <row r="7" ht="26.05" customHeight="1" spans="1:7">
      <c r="A7" s="8" t="s">
        <v>156</v>
      </c>
      <c r="B7" s="87">
        <v>1476.618478</v>
      </c>
      <c r="C7" s="85" t="s">
        <v>157</v>
      </c>
      <c r="D7" s="88">
        <v>1043.5277198</v>
      </c>
      <c r="E7" s="79"/>
      <c r="F7" s="79"/>
      <c r="G7" s="79"/>
    </row>
    <row r="8" ht="26.05" customHeight="1" spans="1:7">
      <c r="A8" s="8" t="s">
        <v>158</v>
      </c>
      <c r="B8" s="87"/>
      <c r="C8" s="85" t="s">
        <v>159</v>
      </c>
      <c r="D8" s="88"/>
      <c r="E8" s="79"/>
      <c r="F8" s="79"/>
      <c r="G8" s="79"/>
    </row>
    <row r="9" ht="26.05" customHeight="1" spans="1:7">
      <c r="A9" s="8" t="s">
        <v>160</v>
      </c>
      <c r="B9" s="87"/>
      <c r="C9" s="85" t="s">
        <v>161</v>
      </c>
      <c r="D9" s="88"/>
      <c r="E9" s="79"/>
      <c r="F9" s="79"/>
      <c r="G9" s="79"/>
    </row>
    <row r="10" ht="26.05" customHeight="1" spans="1:7">
      <c r="A10" s="8"/>
      <c r="B10" s="87"/>
      <c r="C10" s="85" t="s">
        <v>162</v>
      </c>
      <c r="D10" s="88"/>
      <c r="E10" s="79"/>
      <c r="F10" s="79"/>
      <c r="G10" s="79"/>
    </row>
    <row r="11" ht="26.05" customHeight="1" spans="1:7">
      <c r="A11" s="8"/>
      <c r="B11" s="87"/>
      <c r="C11" s="85" t="s">
        <v>163</v>
      </c>
      <c r="D11" s="88"/>
      <c r="E11" s="79"/>
      <c r="F11" s="79"/>
      <c r="G11" s="79"/>
    </row>
    <row r="12" ht="26.05" customHeight="1" spans="1:7">
      <c r="A12" s="8"/>
      <c r="B12" s="87"/>
      <c r="C12" s="85" t="s">
        <v>164</v>
      </c>
      <c r="D12" s="88"/>
      <c r="E12" s="79"/>
      <c r="F12" s="79"/>
      <c r="G12" s="79"/>
    </row>
    <row r="13" ht="26.05" customHeight="1" spans="1:7">
      <c r="A13" s="8"/>
      <c r="B13" s="87"/>
      <c r="C13" s="85" t="s">
        <v>165</v>
      </c>
      <c r="D13" s="89"/>
      <c r="E13" s="79"/>
      <c r="F13" s="79"/>
      <c r="G13" s="79"/>
    </row>
    <row r="14" ht="26.05" customHeight="1" spans="1:7">
      <c r="A14" s="8"/>
      <c r="B14" s="87"/>
      <c r="C14" s="85" t="s">
        <v>166</v>
      </c>
      <c r="D14" s="89">
        <v>184.6301856</v>
      </c>
      <c r="E14" s="79"/>
      <c r="F14" s="79"/>
      <c r="G14" s="79"/>
    </row>
    <row r="15" ht="26.05" customHeight="1" spans="1:7">
      <c r="A15" s="8"/>
      <c r="B15" s="87"/>
      <c r="C15" s="85" t="s">
        <v>167</v>
      </c>
      <c r="D15" s="88"/>
      <c r="E15" s="79"/>
      <c r="F15" s="79"/>
      <c r="G15" s="79"/>
    </row>
    <row r="16" ht="26.05" customHeight="1" spans="1:7">
      <c r="A16" s="8"/>
      <c r="B16" s="87"/>
      <c r="C16" s="85" t="s">
        <v>168</v>
      </c>
      <c r="D16" s="89">
        <v>61.038501</v>
      </c>
      <c r="E16" s="79"/>
      <c r="F16" s="79"/>
      <c r="G16" s="79"/>
    </row>
    <row r="17" ht="26.05" customHeight="1" spans="1:7">
      <c r="A17" s="8"/>
      <c r="B17" s="87"/>
      <c r="C17" s="85" t="s">
        <v>169</v>
      </c>
      <c r="D17" s="89"/>
      <c r="E17" s="79"/>
      <c r="F17" s="79"/>
      <c r="G17" s="79"/>
    </row>
    <row r="18" ht="26.05" customHeight="1" spans="1:7">
      <c r="A18" s="8"/>
      <c r="B18" s="87"/>
      <c r="C18" s="85" t="s">
        <v>170</v>
      </c>
      <c r="D18" s="88"/>
      <c r="E18" s="79"/>
      <c r="F18" s="79"/>
      <c r="G18" s="79"/>
    </row>
    <row r="19" ht="26.05" customHeight="1" spans="1:7">
      <c r="A19" s="8"/>
      <c r="B19" s="87"/>
      <c r="C19" s="85" t="s">
        <v>171</v>
      </c>
      <c r="D19" s="89">
        <v>99.160224</v>
      </c>
      <c r="E19" s="79"/>
      <c r="F19" s="79"/>
      <c r="G19" s="79"/>
    </row>
    <row r="20" ht="26.05" customHeight="1" spans="1:7">
      <c r="A20" s="8"/>
      <c r="B20" s="87"/>
      <c r="C20" s="85" t="s">
        <v>172</v>
      </c>
      <c r="D20" s="88"/>
      <c r="E20" s="79"/>
      <c r="F20" s="79"/>
      <c r="G20" s="79"/>
    </row>
    <row r="21" ht="26.05" customHeight="1" spans="1:7">
      <c r="A21" s="8"/>
      <c r="B21" s="87"/>
      <c r="C21" s="85" t="s">
        <v>173</v>
      </c>
      <c r="D21" s="88"/>
      <c r="E21" s="79"/>
      <c r="F21" s="79"/>
      <c r="G21" s="79"/>
    </row>
    <row r="22" ht="26.05" customHeight="1" spans="1:7">
      <c r="A22" s="8"/>
      <c r="B22" s="87"/>
      <c r="C22" s="85" t="s">
        <v>174</v>
      </c>
      <c r="D22" s="88"/>
      <c r="E22" s="79"/>
      <c r="F22" s="79"/>
      <c r="G22" s="79"/>
    </row>
    <row r="23" ht="26.05" customHeight="1" spans="1:7">
      <c r="A23" s="8"/>
      <c r="B23" s="87"/>
      <c r="C23" s="85" t="s">
        <v>175</v>
      </c>
      <c r="D23" s="88"/>
      <c r="E23" s="79"/>
      <c r="F23" s="79"/>
      <c r="G23" s="79"/>
    </row>
    <row r="24" ht="26.05" customHeight="1" spans="1:7">
      <c r="A24" s="8"/>
      <c r="B24" s="87"/>
      <c r="C24" s="85" t="s">
        <v>176</v>
      </c>
      <c r="D24" s="88"/>
      <c r="E24" s="79"/>
      <c r="F24" s="79"/>
      <c r="G24" s="79"/>
    </row>
    <row r="25" ht="26.05" customHeight="1" spans="1:7">
      <c r="A25" s="8"/>
      <c r="B25" s="87"/>
      <c r="C25" s="85" t="s">
        <v>177</v>
      </c>
      <c r="D25" s="88"/>
      <c r="E25" s="79"/>
      <c r="F25" s="79"/>
      <c r="G25" s="79"/>
    </row>
    <row r="26" ht="26.05" customHeight="1" spans="1:7">
      <c r="A26" s="8"/>
      <c r="B26" s="87"/>
      <c r="C26" s="85" t="s">
        <v>178</v>
      </c>
      <c r="D26" s="89">
        <v>88.261848</v>
      </c>
      <c r="E26" s="79"/>
      <c r="F26" s="79"/>
      <c r="G26" s="79"/>
    </row>
    <row r="27" ht="26.05" customHeight="1" spans="1:7">
      <c r="A27" s="8"/>
      <c r="B27" s="87"/>
      <c r="C27" s="85" t="s">
        <v>179</v>
      </c>
      <c r="D27" s="88"/>
      <c r="E27" s="79"/>
      <c r="F27" s="79"/>
      <c r="G27" s="79"/>
    </row>
    <row r="28" ht="26.05" customHeight="1" spans="1:7">
      <c r="A28" s="8"/>
      <c r="B28" s="87"/>
      <c r="C28" s="85" t="s">
        <v>180</v>
      </c>
      <c r="D28" s="88"/>
      <c r="E28" s="79"/>
      <c r="F28" s="79"/>
      <c r="G28" s="79"/>
    </row>
    <row r="29" ht="26.05" customHeight="1" spans="1:7">
      <c r="A29" s="8"/>
      <c r="B29" s="87"/>
      <c r="C29" s="85" t="s">
        <v>181</v>
      </c>
      <c r="D29" s="88"/>
      <c r="E29" s="79"/>
      <c r="F29" s="79"/>
      <c r="G29" s="79"/>
    </row>
    <row r="30" ht="26.05" customHeight="1" spans="1:7">
      <c r="A30" s="8"/>
      <c r="B30" s="87"/>
      <c r="C30" s="85" t="s">
        <v>182</v>
      </c>
      <c r="D30" s="88"/>
      <c r="E30" s="79"/>
      <c r="F30" s="79"/>
      <c r="G30" s="79"/>
    </row>
    <row r="31" ht="26.05" customHeight="1" spans="1:7">
      <c r="A31" s="8"/>
      <c r="B31" s="87"/>
      <c r="C31" s="85" t="s">
        <v>183</v>
      </c>
      <c r="D31" s="88"/>
      <c r="E31" s="79"/>
      <c r="F31" s="79"/>
      <c r="G31" s="79"/>
    </row>
    <row r="32" ht="26.05" customHeight="1" spans="1:7">
      <c r="A32" s="8"/>
      <c r="B32" s="87"/>
      <c r="C32" s="85" t="s">
        <v>184</v>
      </c>
      <c r="D32" s="88"/>
      <c r="E32" s="79"/>
      <c r="F32" s="79"/>
      <c r="G32" s="79"/>
    </row>
    <row r="33" ht="26.05" customHeight="1" spans="1:7">
      <c r="A33" s="8"/>
      <c r="B33" s="87"/>
      <c r="C33" s="85" t="s">
        <v>185</v>
      </c>
      <c r="D33" s="88"/>
      <c r="E33" s="79"/>
      <c r="F33" s="79"/>
      <c r="G33" s="79"/>
    </row>
    <row r="34" ht="26.05" customHeight="1" spans="1:7">
      <c r="A34" s="8"/>
      <c r="B34" s="87"/>
      <c r="C34" s="85" t="s">
        <v>186</v>
      </c>
      <c r="D34" s="88"/>
      <c r="E34" s="79"/>
      <c r="F34" s="79"/>
      <c r="G34" s="79"/>
    </row>
    <row r="35" ht="26.05" customHeight="1" spans="1:7">
      <c r="A35" s="8"/>
      <c r="B35" s="87"/>
      <c r="C35" s="85"/>
      <c r="D35" s="88"/>
      <c r="E35" s="79"/>
      <c r="F35" s="79"/>
      <c r="G35" s="79"/>
    </row>
    <row r="36" ht="26.05" customHeight="1" spans="1:7">
      <c r="A36" s="8"/>
      <c r="B36" s="87"/>
      <c r="C36" s="85"/>
      <c r="D36" s="88"/>
      <c r="E36" s="79"/>
      <c r="F36" s="79"/>
      <c r="G36" s="79"/>
    </row>
    <row r="37" ht="26.05" customHeight="1" spans="1:7">
      <c r="A37" s="14" t="s">
        <v>187</v>
      </c>
      <c r="B37" s="7">
        <f>SUM(B7:B36)</f>
        <v>1476.618478</v>
      </c>
      <c r="C37" s="83" t="s">
        <v>188</v>
      </c>
      <c r="D37" s="90">
        <f>SUM(D7:D36)</f>
        <v>1476.6184784</v>
      </c>
      <c r="E37" s="91"/>
      <c r="F37" s="79"/>
      <c r="G37" s="79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4" sqref="E14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189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9"/>
      <c r="B3" s="79"/>
      <c r="C3" s="79"/>
      <c r="D3" s="79"/>
      <c r="E3" s="79"/>
      <c r="F3" s="79"/>
      <c r="G3" s="79"/>
      <c r="H3" s="79"/>
      <c r="I3" s="79"/>
      <c r="J3" s="3" t="s">
        <v>36</v>
      </c>
      <c r="K3" s="3"/>
    </row>
    <row r="4" ht="26.05" customHeight="1" spans="1:11">
      <c r="A4" s="4" t="s">
        <v>190</v>
      </c>
      <c r="B4" s="10" t="s">
        <v>101</v>
      </c>
      <c r="C4" s="10" t="s">
        <v>191</v>
      </c>
      <c r="D4" s="10"/>
      <c r="E4" s="10"/>
      <c r="F4" s="10" t="s">
        <v>192</v>
      </c>
      <c r="G4" s="10"/>
      <c r="H4" s="10"/>
      <c r="I4" s="5" t="s">
        <v>193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4" t="s">
        <v>101</v>
      </c>
      <c r="B6" s="11">
        <f>C6+F6+I6</f>
        <v>1476.618478</v>
      </c>
      <c r="C6" s="11">
        <f>SUM(D6:E6)</f>
        <v>1476.618478</v>
      </c>
      <c r="D6" s="80">
        <v>1377.458254</v>
      </c>
      <c r="E6" s="26">
        <v>99.160224</v>
      </c>
      <c r="F6" s="11"/>
      <c r="G6" s="11"/>
      <c r="H6" s="11"/>
      <c r="I6" s="11"/>
      <c r="J6" s="11"/>
      <c r="K6" s="12"/>
    </row>
    <row r="7" ht="26.05" customHeight="1" spans="1:11">
      <c r="A7" s="4" t="s">
        <v>2</v>
      </c>
      <c r="B7" s="11">
        <f>C7+F7+I7</f>
        <v>1476.618478</v>
      </c>
      <c r="C7" s="11">
        <f>SUM(D7:E7)</f>
        <v>1476.618478</v>
      </c>
      <c r="D7" s="80">
        <v>1377.458254</v>
      </c>
      <c r="E7" s="26">
        <v>99.160224</v>
      </c>
      <c r="F7" s="26"/>
      <c r="G7" s="26"/>
      <c r="H7" s="26"/>
      <c r="I7" s="26"/>
      <c r="J7" s="26"/>
      <c r="K7" s="9"/>
    </row>
    <row r="8" ht="26.05" customHeight="1" spans="1:11">
      <c r="A8" s="81"/>
      <c r="B8" s="11"/>
      <c r="C8" s="11"/>
      <c r="D8" s="26"/>
      <c r="E8" s="26"/>
      <c r="F8" s="26"/>
      <c r="G8" s="26"/>
      <c r="H8" s="26"/>
      <c r="I8" s="26"/>
      <c r="J8" s="26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opLeftCell="A6" workbookViewId="0">
      <selection activeCell="D23" sqref="D23"/>
    </sheetView>
  </sheetViews>
  <sheetFormatPr defaultColWidth="10" defaultRowHeight="13.5" outlineLevelCol="5"/>
  <cols>
    <col min="1" max="1" width="17.5" style="54" customWidth="1"/>
    <col min="2" max="2" width="29.625" style="54" customWidth="1"/>
    <col min="3" max="5" width="25.6416666666667" style="54" customWidth="1"/>
    <col min="6" max="16384" width="10" style="54"/>
  </cols>
  <sheetData>
    <row r="1" ht="16.35" customHeight="1" spans="1:6">
      <c r="A1" s="55"/>
    </row>
    <row r="2" ht="26.05" customHeight="1" spans="1:6">
      <c r="A2" s="56" t="s">
        <v>194</v>
      </c>
      <c r="B2" s="56"/>
      <c r="C2" s="56"/>
      <c r="D2" s="56"/>
      <c r="E2" s="56"/>
    </row>
    <row r="3" ht="25" customHeight="1" spans="1:6">
      <c r="A3" s="57"/>
      <c r="B3" s="57"/>
      <c r="C3" s="58" t="s">
        <v>36</v>
      </c>
      <c r="D3" s="58"/>
      <c r="E3" s="58"/>
    </row>
    <row r="4" ht="26.05" customHeight="1" spans="1:6">
      <c r="A4" s="59" t="s">
        <v>96</v>
      </c>
      <c r="B4" s="59"/>
      <c r="C4" s="59" t="s">
        <v>191</v>
      </c>
      <c r="D4" s="59"/>
      <c r="E4" s="59"/>
    </row>
    <row r="5" ht="26.05" customHeight="1" spans="1:6">
      <c r="A5" s="59" t="s">
        <v>195</v>
      </c>
      <c r="B5" s="59" t="s">
        <v>196</v>
      </c>
      <c r="C5" s="60" t="s">
        <v>101</v>
      </c>
      <c r="D5" s="59" t="s">
        <v>98</v>
      </c>
      <c r="E5" s="59" t="s">
        <v>99</v>
      </c>
    </row>
    <row r="6" ht="26.05" customHeight="1" spans="1:6">
      <c r="A6" s="61"/>
      <c r="B6" s="62" t="s">
        <v>101</v>
      </c>
      <c r="C6" s="63"/>
      <c r="D6" s="64"/>
      <c r="E6" s="64"/>
    </row>
    <row r="7" s="13" customFormat="1" ht="19" customHeight="1" spans="1:6">
      <c r="A7" s="65" t="s">
        <v>197</v>
      </c>
      <c r="B7" s="65" t="s">
        <v>101</v>
      </c>
      <c r="C7" s="66">
        <f>D7+E7</f>
        <v>1476.6184784</v>
      </c>
      <c r="D7" s="66">
        <f>D8+D13+D16+D24+D27+D33+D36+D45+D47+D49</f>
        <v>1377.4582544</v>
      </c>
      <c r="E7" s="66">
        <f>E8+E13+E16+E24+E27+E33+E36+E45+E47+E49+E11</f>
        <v>99.160224</v>
      </c>
      <c r="F7" s="22"/>
    </row>
    <row r="8" s="13" customFormat="1" ht="19" customHeight="1" spans="1:6">
      <c r="A8" s="65" t="s">
        <v>198</v>
      </c>
      <c r="B8" s="65" t="s">
        <v>102</v>
      </c>
      <c r="C8" s="67">
        <f>D8+E8</f>
        <v>1043.5277198</v>
      </c>
      <c r="D8" s="49">
        <f>D9+D11</f>
        <v>1043.5277198</v>
      </c>
      <c r="E8" s="49"/>
      <c r="F8" s="22"/>
    </row>
    <row r="9" s="13" customFormat="1" ht="19" customHeight="1" spans="1:6">
      <c r="A9" s="65" t="s">
        <v>199</v>
      </c>
      <c r="B9" s="65" t="s">
        <v>103</v>
      </c>
      <c r="C9" s="67">
        <f>D9+E9</f>
        <v>1043.5277198</v>
      </c>
      <c r="D9" s="66">
        <f>D10</f>
        <v>1043.5277198</v>
      </c>
      <c r="E9" s="66"/>
      <c r="F9" s="22"/>
    </row>
    <row r="10" s="13" customFormat="1" ht="19" customHeight="1" spans="1:6">
      <c r="A10" s="68" t="s">
        <v>200</v>
      </c>
      <c r="B10" s="68" t="s">
        <v>104</v>
      </c>
      <c r="C10" s="67">
        <f>D10+E10</f>
        <v>1043.5277198</v>
      </c>
      <c r="D10" s="49">
        <v>1043.5277198</v>
      </c>
      <c r="E10" s="49"/>
      <c r="F10" s="22"/>
    </row>
    <row r="11" s="13" customFormat="1" ht="19" customHeight="1" spans="1:6">
      <c r="A11" s="65" t="s">
        <v>201</v>
      </c>
      <c r="B11" s="65" t="s">
        <v>105</v>
      </c>
      <c r="C11" s="67"/>
      <c r="D11" s="66"/>
      <c r="E11" s="66"/>
      <c r="F11" s="22"/>
    </row>
    <row r="12" s="13" customFormat="1" ht="19" customHeight="1" spans="1:6">
      <c r="A12" s="68" t="s">
        <v>202</v>
      </c>
      <c r="B12" s="68" t="s">
        <v>104</v>
      </c>
      <c r="C12" s="67"/>
      <c r="D12" s="49"/>
      <c r="E12" s="49"/>
      <c r="F12" s="22"/>
    </row>
    <row r="13" s="13" customFormat="1" ht="19" customHeight="1" spans="1:6">
      <c r="A13" s="68" t="s">
        <v>203</v>
      </c>
      <c r="B13" s="68" t="s">
        <v>204</v>
      </c>
      <c r="C13" s="67"/>
      <c r="D13" s="49"/>
      <c r="E13" s="49"/>
      <c r="F13" s="22"/>
    </row>
    <row r="14" s="13" customFormat="1" ht="19" customHeight="1" spans="1:6">
      <c r="A14" s="68" t="s">
        <v>205</v>
      </c>
      <c r="B14" s="68" t="s">
        <v>206</v>
      </c>
      <c r="C14" s="67"/>
      <c r="D14" s="49"/>
      <c r="E14" s="49"/>
      <c r="F14" s="22"/>
    </row>
    <row r="15" s="13" customFormat="1" ht="19" customHeight="1" spans="1:6">
      <c r="A15" s="68" t="s">
        <v>207</v>
      </c>
      <c r="B15" s="68" t="s">
        <v>208</v>
      </c>
      <c r="C15" s="67"/>
      <c r="D15" s="49"/>
      <c r="E15" s="49"/>
      <c r="F15" s="22"/>
    </row>
    <row r="16" s="13" customFormat="1" ht="19" customHeight="1" spans="1:6">
      <c r="A16" s="65" t="s">
        <v>209</v>
      </c>
      <c r="B16" s="65" t="s">
        <v>111</v>
      </c>
      <c r="C16" s="67">
        <f>D16+E16</f>
        <v>184.6301856</v>
      </c>
      <c r="D16" s="67">
        <f>D17+D20+D22</f>
        <v>184.6301856</v>
      </c>
      <c r="E16" s="66"/>
      <c r="F16" s="22"/>
    </row>
    <row r="17" s="13" customFormat="1" ht="19" customHeight="1" spans="1:6">
      <c r="A17" s="65" t="s">
        <v>210</v>
      </c>
      <c r="B17" s="65" t="s">
        <v>112</v>
      </c>
      <c r="C17" s="67">
        <f>D17+E17</f>
        <v>176.523696</v>
      </c>
      <c r="D17" s="67">
        <f>D18+D19</f>
        <v>176.523696</v>
      </c>
      <c r="E17" s="66"/>
      <c r="F17" s="22"/>
    </row>
    <row r="18" s="13" customFormat="1" ht="19" customHeight="1" spans="1:6">
      <c r="A18" s="69">
        <v>2080505</v>
      </c>
      <c r="B18" s="68" t="s">
        <v>113</v>
      </c>
      <c r="C18" s="67">
        <f>D18+E18</f>
        <v>117.682464</v>
      </c>
      <c r="D18" s="49">
        <v>117.682464</v>
      </c>
      <c r="E18" s="49"/>
      <c r="F18" s="22"/>
    </row>
    <row r="19" s="13" customFormat="1" ht="19" customHeight="1" spans="1:6">
      <c r="A19" s="69">
        <v>2080506</v>
      </c>
      <c r="B19" s="49" t="s">
        <v>114</v>
      </c>
      <c r="C19" s="67">
        <f>D19+E19</f>
        <v>58.841232</v>
      </c>
      <c r="D19" s="49">
        <v>58.841232</v>
      </c>
      <c r="E19" s="49"/>
      <c r="F19" s="22"/>
    </row>
    <row r="20" s="13" customFormat="1" ht="19" customHeight="1" spans="1:6">
      <c r="A20" s="65" t="s">
        <v>211</v>
      </c>
      <c r="B20" s="65" t="s">
        <v>212</v>
      </c>
      <c r="C20" s="67">
        <f>D20+E20</f>
        <v>1.404</v>
      </c>
      <c r="D20" s="49">
        <v>1.404</v>
      </c>
      <c r="E20" s="49"/>
      <c r="F20" s="22"/>
    </row>
    <row r="21" s="13" customFormat="1" ht="19" customHeight="1" spans="1:6">
      <c r="A21" s="69">
        <v>2080801</v>
      </c>
      <c r="B21" s="70" t="s">
        <v>213</v>
      </c>
      <c r="C21" s="67">
        <f>D21+E21</f>
        <v>1.404</v>
      </c>
      <c r="D21" s="49">
        <v>1.404</v>
      </c>
      <c r="E21" s="49"/>
      <c r="F21" s="22"/>
    </row>
    <row r="22" s="13" customFormat="1" ht="19" customHeight="1" spans="1:6">
      <c r="A22" s="65" t="s">
        <v>214</v>
      </c>
      <c r="B22" s="65" t="s">
        <v>117</v>
      </c>
      <c r="C22" s="67">
        <f>D22+E22</f>
        <v>6.7024896</v>
      </c>
      <c r="D22" s="66">
        <f>D23</f>
        <v>6.7024896</v>
      </c>
      <c r="E22" s="49"/>
      <c r="F22" s="22"/>
    </row>
    <row r="23" s="13" customFormat="1" ht="19" customHeight="1" spans="1:6">
      <c r="A23" s="69" t="s">
        <v>215</v>
      </c>
      <c r="B23" s="49" t="s">
        <v>216</v>
      </c>
      <c r="C23" s="67">
        <f>D23+E23</f>
        <v>6.7024896</v>
      </c>
      <c r="D23" s="49">
        <v>6.7024896</v>
      </c>
      <c r="E23" s="49"/>
      <c r="F23" s="71"/>
    </row>
    <row r="24" s="13" customFormat="1" ht="19" customHeight="1" spans="1:6">
      <c r="A24" s="65" t="s">
        <v>217</v>
      </c>
      <c r="B24" s="65" t="s">
        <v>119</v>
      </c>
      <c r="C24" s="67">
        <f>D24+E24</f>
        <v>61.038501</v>
      </c>
      <c r="D24" s="49">
        <f>D25</f>
        <v>61.038501</v>
      </c>
      <c r="E24" s="49"/>
      <c r="F24" s="22"/>
    </row>
    <row r="25" s="13" customFormat="1" ht="19" customHeight="1" spans="1:6">
      <c r="A25" s="65" t="s">
        <v>218</v>
      </c>
      <c r="B25" s="65" t="s">
        <v>120</v>
      </c>
      <c r="C25" s="67">
        <f>D25+E25</f>
        <v>61.038501</v>
      </c>
      <c r="D25" s="49">
        <f>D26</f>
        <v>61.038501</v>
      </c>
      <c r="E25" s="49"/>
      <c r="F25" s="22"/>
    </row>
    <row r="26" s="13" customFormat="1" ht="19" customHeight="1" spans="1:6">
      <c r="A26" s="69" t="s">
        <v>219</v>
      </c>
      <c r="B26" s="70" t="s">
        <v>121</v>
      </c>
      <c r="C26" s="67">
        <f>D26+E26</f>
        <v>61.038501</v>
      </c>
      <c r="D26" s="49">
        <v>61.038501</v>
      </c>
      <c r="E26" s="49"/>
      <c r="F26" s="22"/>
    </row>
    <row r="27" s="13" customFormat="1" ht="19" customHeight="1" spans="1:6">
      <c r="A27" s="65" t="s">
        <v>220</v>
      </c>
      <c r="B27" s="65" t="s">
        <v>124</v>
      </c>
      <c r="C27" s="67"/>
      <c r="D27" s="49"/>
      <c r="E27" s="49"/>
      <c r="F27" s="22"/>
    </row>
    <row r="28" s="13" customFormat="1" ht="19" customHeight="1" spans="1:6">
      <c r="A28" s="65" t="s">
        <v>221</v>
      </c>
      <c r="B28" s="65" t="s">
        <v>125</v>
      </c>
      <c r="C28" s="67"/>
      <c r="D28" s="49"/>
      <c r="E28" s="49"/>
      <c r="F28" s="22"/>
    </row>
    <row r="29" s="13" customFormat="1" ht="19" customHeight="1" spans="1:6">
      <c r="A29" s="69" t="s">
        <v>222</v>
      </c>
      <c r="B29" s="70" t="s">
        <v>127</v>
      </c>
      <c r="C29" s="67"/>
      <c r="D29" s="49"/>
      <c r="E29" s="49"/>
      <c r="F29" s="22"/>
    </row>
    <row r="30" s="13" customFormat="1" ht="19" customHeight="1" spans="1:6">
      <c r="A30" s="69" t="s">
        <v>223</v>
      </c>
      <c r="B30" s="70" t="s">
        <v>126</v>
      </c>
      <c r="C30" s="67"/>
      <c r="D30" s="49"/>
      <c r="E30" s="49"/>
      <c r="F30" s="22"/>
    </row>
    <row r="31" s="13" customFormat="1" ht="19" customHeight="1" spans="1:6">
      <c r="A31" s="65" t="s">
        <v>224</v>
      </c>
      <c r="B31" s="65" t="s">
        <v>128</v>
      </c>
      <c r="C31" s="67"/>
      <c r="D31" s="49"/>
      <c r="E31" s="49"/>
      <c r="F31" s="22"/>
    </row>
    <row r="32" s="13" customFormat="1" ht="19" customHeight="1" spans="1:6">
      <c r="A32" s="69" t="s">
        <v>225</v>
      </c>
      <c r="B32" s="72" t="s">
        <v>129</v>
      </c>
      <c r="C32" s="67"/>
      <c r="D32" s="49"/>
      <c r="E32" s="49"/>
      <c r="F32" s="22"/>
    </row>
    <row r="33" s="13" customFormat="1" ht="19" customHeight="1" spans="1:6">
      <c r="A33" s="65" t="s">
        <v>226</v>
      </c>
      <c r="B33" s="65" t="s">
        <v>130</v>
      </c>
      <c r="C33" s="67"/>
      <c r="D33" s="49"/>
      <c r="E33" s="49"/>
      <c r="F33" s="22"/>
    </row>
    <row r="34" s="13" customFormat="1" ht="19" customHeight="1" spans="1:6">
      <c r="A34" s="65" t="s">
        <v>227</v>
      </c>
      <c r="B34" s="65" t="s">
        <v>228</v>
      </c>
      <c r="C34" s="67"/>
      <c r="D34" s="49"/>
      <c r="E34" s="49"/>
      <c r="F34" s="22"/>
    </row>
    <row r="35" s="13" customFormat="1" ht="19" customHeight="1" spans="1:6">
      <c r="A35" s="69" t="s">
        <v>229</v>
      </c>
      <c r="B35" s="49" t="s">
        <v>230</v>
      </c>
      <c r="C35" s="67"/>
      <c r="D35" s="49"/>
      <c r="E35" s="49"/>
      <c r="F35" s="22"/>
    </row>
    <row r="36" s="13" customFormat="1" ht="19" customHeight="1" spans="1:6">
      <c r="A36" s="65" t="s">
        <v>231</v>
      </c>
      <c r="B36" s="65" t="s">
        <v>135</v>
      </c>
      <c r="C36" s="67">
        <f>D36+E36</f>
        <v>99.160224</v>
      </c>
      <c r="D36" s="67"/>
      <c r="E36" s="67">
        <f>E37</f>
        <v>99.160224</v>
      </c>
      <c r="F36" s="22"/>
    </row>
    <row r="37" s="13" customFormat="1" ht="19" customHeight="1" spans="1:6">
      <c r="A37" s="65" t="s">
        <v>232</v>
      </c>
      <c r="B37" s="65" t="s">
        <v>233</v>
      </c>
      <c r="C37" s="67">
        <f>D37+E37</f>
        <v>99.160224</v>
      </c>
      <c r="D37" s="67"/>
      <c r="E37" s="67">
        <f>E38+E39+E40+E41</f>
        <v>99.160224</v>
      </c>
      <c r="F37" s="22"/>
    </row>
    <row r="38" s="13" customFormat="1" ht="19" customHeight="1" spans="1:6">
      <c r="A38" s="69" t="s">
        <v>234</v>
      </c>
      <c r="B38" s="70" t="s">
        <v>235</v>
      </c>
      <c r="C38" s="67">
        <f>D38+E38</f>
        <v>8.680224</v>
      </c>
      <c r="D38" s="49"/>
      <c r="E38" s="49">
        <v>8.680224</v>
      </c>
      <c r="F38" s="22"/>
    </row>
    <row r="39" s="13" customFormat="1" ht="19" customHeight="1" spans="1:6">
      <c r="A39" s="69" t="s">
        <v>236</v>
      </c>
      <c r="B39" s="70" t="s">
        <v>237</v>
      </c>
      <c r="C39" s="67"/>
      <c r="D39" s="49"/>
      <c r="E39" s="49"/>
      <c r="F39" s="22"/>
    </row>
    <row r="40" s="13" customFormat="1" ht="19" customHeight="1" spans="1:6">
      <c r="A40" s="65" t="s">
        <v>238</v>
      </c>
      <c r="B40" s="70" t="s">
        <v>239</v>
      </c>
      <c r="C40" s="67"/>
      <c r="D40" s="49"/>
      <c r="E40" s="49"/>
      <c r="F40" s="22"/>
    </row>
    <row r="41" s="13" customFormat="1" ht="19" customHeight="1" spans="1:6">
      <c r="A41" s="69" t="s">
        <v>240</v>
      </c>
      <c r="B41" s="49" t="s">
        <v>241</v>
      </c>
      <c r="C41" s="67">
        <f>D41+E41</f>
        <v>90.48</v>
      </c>
      <c r="D41" s="49"/>
      <c r="E41" s="49">
        <v>90.48</v>
      </c>
      <c r="F41" s="22"/>
    </row>
    <row r="42" s="53" customFormat="1" ht="19" customHeight="1" spans="1:6">
      <c r="A42" s="65" t="s">
        <v>242</v>
      </c>
      <c r="B42" s="73" t="s">
        <v>142</v>
      </c>
      <c r="C42" s="67"/>
      <c r="D42" s="49"/>
      <c r="E42" s="49"/>
      <c r="F42" s="74"/>
    </row>
    <row r="43" s="53" customFormat="1" ht="19" customHeight="1" spans="1:6">
      <c r="A43" s="69" t="s">
        <v>243</v>
      </c>
      <c r="B43" s="73" t="s">
        <v>143</v>
      </c>
      <c r="C43" s="67"/>
      <c r="D43" s="49"/>
      <c r="E43" s="49"/>
      <c r="F43" s="74"/>
    </row>
    <row r="44" s="53" customFormat="1" ht="19" customHeight="1" spans="1:6">
      <c r="A44" s="69" t="s">
        <v>244</v>
      </c>
      <c r="B44" s="75" t="s">
        <v>144</v>
      </c>
      <c r="C44" s="67"/>
      <c r="D44" s="49"/>
      <c r="E44" s="49"/>
      <c r="F44" s="74"/>
    </row>
    <row r="45" ht="26.05" customHeight="1" spans="1:6">
      <c r="A45" s="62">
        <v>214</v>
      </c>
      <c r="B45" s="64" t="s">
        <v>147</v>
      </c>
      <c r="C45" s="67"/>
      <c r="D45" s="76"/>
      <c r="E45" s="59"/>
    </row>
    <row r="46" ht="26.05" customHeight="1" spans="1:6">
      <c r="A46" s="69" t="s">
        <v>245</v>
      </c>
      <c r="B46" s="49" t="s">
        <v>246</v>
      </c>
      <c r="C46" s="67"/>
      <c r="D46" s="76"/>
      <c r="E46" s="77"/>
    </row>
    <row r="47" ht="26.05" customHeight="1" spans="1:6">
      <c r="A47" s="62">
        <v>220</v>
      </c>
      <c r="B47" s="64" t="s">
        <v>149</v>
      </c>
      <c r="C47" s="67"/>
      <c r="D47" s="76"/>
      <c r="E47" s="59"/>
    </row>
    <row r="48" ht="26.05" customHeight="1" spans="1:6">
      <c r="A48" s="69" t="s">
        <v>247</v>
      </c>
      <c r="B48" s="49" t="s">
        <v>248</v>
      </c>
      <c r="C48" s="67"/>
      <c r="D48" s="76"/>
      <c r="E48" s="77"/>
    </row>
    <row r="49" ht="26.05" customHeight="1" spans="1:5">
      <c r="A49" s="62">
        <v>221</v>
      </c>
      <c r="B49" s="64" t="s">
        <v>249</v>
      </c>
      <c r="C49" s="67">
        <f>D49+E49</f>
        <v>88.261848</v>
      </c>
      <c r="D49" s="67">
        <v>88.261848</v>
      </c>
      <c r="E49" s="76"/>
    </row>
    <row r="50" ht="26.05" customHeight="1" spans="1:5">
      <c r="A50" s="61">
        <v>2210201</v>
      </c>
      <c r="B50" s="49" t="s">
        <v>250</v>
      </c>
      <c r="C50" s="67">
        <f>D50+E50</f>
        <v>88.261848</v>
      </c>
      <c r="D50" s="67">
        <v>88.261848</v>
      </c>
      <c r="E50" s="78"/>
    </row>
    <row r="51" ht="16.35" customHeight="1"/>
    <row r="52" ht="16.35" customHeight="1" spans="1:5">
      <c r="A52" s="57" t="s">
        <v>86</v>
      </c>
      <c r="B52" s="57"/>
      <c r="C52" s="57"/>
      <c r="D52" s="57"/>
      <c r="E52" s="57"/>
    </row>
  </sheetData>
  <mergeCells count="5">
    <mergeCell ref="A2:E2"/>
    <mergeCell ref="C3:E3"/>
    <mergeCell ref="A4:B4"/>
    <mergeCell ref="C4:E4"/>
    <mergeCell ref="A52:E52"/>
  </mergeCells>
  <pageMargins left="0.75" right="0.75" top="0.268999993801117" bottom="0.268999993801117" header="0" footer="0"/>
  <pageSetup paperSize="9" scale="71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zoomScale="115" zoomScaleNormal="115" workbookViewId="0">
      <selection activeCell="E31" sqref="E31"/>
    </sheetView>
  </sheetViews>
  <sheetFormatPr defaultColWidth="7.96666666666667" defaultRowHeight="12.75" customHeight="1" outlineLevelCol="6"/>
  <cols>
    <col min="1" max="1" width="18.6666666666667" style="22" customWidth="1"/>
    <col min="2" max="2" width="38.2083333333333" style="22" customWidth="1"/>
    <col min="3" max="5" width="15.1666666666667" style="22" customWidth="1"/>
    <col min="6" max="7" width="6.025" style="22" customWidth="1"/>
    <col min="8" max="16384" width="7.96666666666667" style="13"/>
  </cols>
  <sheetData>
    <row r="1" s="13" customFormat="1" ht="24.75" customHeight="1" spans="1:7">
      <c r="A1" s="29" t="s">
        <v>251</v>
      </c>
      <c r="B1" s="30"/>
      <c r="C1" s="22"/>
      <c r="D1" s="22"/>
      <c r="E1" s="22"/>
      <c r="F1" s="22"/>
      <c r="G1" s="22"/>
    </row>
    <row r="2" s="13" customFormat="1" ht="24.75" customHeight="1" spans="1:7">
      <c r="A2" s="31" t="s">
        <v>252</v>
      </c>
      <c r="B2" s="31"/>
      <c r="C2" s="31"/>
      <c r="D2" s="31"/>
      <c r="E2" s="31"/>
      <c r="F2" s="22"/>
      <c r="G2" s="22"/>
    </row>
    <row r="3" s="13" customFormat="1" ht="24.75" customHeight="1" spans="1:7">
      <c r="A3" s="22"/>
      <c r="B3" s="22"/>
      <c r="C3" s="22"/>
      <c r="D3" s="22"/>
      <c r="E3" s="32" t="s">
        <v>36</v>
      </c>
      <c r="F3" s="22"/>
      <c r="G3" s="22"/>
    </row>
    <row r="4" s="13" customFormat="1" ht="24.75" customHeight="1" spans="1:7">
      <c r="A4" s="33" t="s">
        <v>253</v>
      </c>
      <c r="B4" s="34"/>
      <c r="C4" s="33" t="s">
        <v>254</v>
      </c>
      <c r="D4" s="34"/>
      <c r="E4" s="35"/>
      <c r="F4" s="22"/>
      <c r="G4" s="22"/>
    </row>
    <row r="5" s="13" customFormat="1" ht="24.75" customHeight="1" spans="1:7">
      <c r="A5" s="36" t="s">
        <v>195</v>
      </c>
      <c r="B5" s="34" t="s">
        <v>196</v>
      </c>
      <c r="C5" s="37" t="s">
        <v>101</v>
      </c>
      <c r="D5" s="38" t="s">
        <v>255</v>
      </c>
      <c r="E5" s="39" t="s">
        <v>256</v>
      </c>
      <c r="F5" s="22"/>
      <c r="G5" s="22"/>
    </row>
    <row r="6" s="13" customFormat="1" ht="24.75" customHeight="1" spans="1:7">
      <c r="A6" s="36" t="s">
        <v>257</v>
      </c>
      <c r="B6" s="34" t="s">
        <v>257</v>
      </c>
      <c r="C6" s="33">
        <v>1</v>
      </c>
      <c r="D6" s="34">
        <v>2</v>
      </c>
      <c r="E6" s="35">
        <v>3</v>
      </c>
      <c r="F6" s="22"/>
      <c r="G6" s="22"/>
    </row>
    <row r="7" s="13" customFormat="1" ht="25.5" customHeight="1" spans="1:7">
      <c r="A7" s="40" t="s">
        <v>197</v>
      </c>
      <c r="B7" s="41" t="s">
        <v>101</v>
      </c>
      <c r="C7" s="42">
        <f>C8+C20+C36</f>
        <v>1377.4542544</v>
      </c>
      <c r="D7" s="43">
        <f>D8+D20+D36</f>
        <v>1212.7142846</v>
      </c>
      <c r="E7" s="44">
        <f>E20</f>
        <v>164.7439698</v>
      </c>
      <c r="F7" s="22"/>
      <c r="G7" s="22"/>
    </row>
    <row r="8" s="13" customFormat="1" ht="25.5" customHeight="1" spans="1:7">
      <c r="A8" s="40" t="s">
        <v>258</v>
      </c>
      <c r="B8" s="41" t="s">
        <v>259</v>
      </c>
      <c r="C8" s="43">
        <f>SUM(C9:C19)</f>
        <v>1211.3102846</v>
      </c>
      <c r="D8" s="43">
        <f>SUM(D9:D19)</f>
        <v>1211.3102846</v>
      </c>
      <c r="E8" s="44"/>
      <c r="F8" s="22"/>
      <c r="G8" s="22"/>
    </row>
    <row r="9" s="13" customFormat="1" ht="25.5" customHeight="1" spans="1:7">
      <c r="A9" s="45" t="s">
        <v>260</v>
      </c>
      <c r="B9" s="46" t="s">
        <v>261</v>
      </c>
      <c r="C9" s="47">
        <f>D9+E9</f>
        <v>878.78375</v>
      </c>
      <c r="D9" s="47">
        <v>878.78375</v>
      </c>
      <c r="E9" s="48"/>
      <c r="F9" s="22"/>
      <c r="G9" s="22"/>
    </row>
    <row r="10" s="13" customFormat="1" ht="25.5" customHeight="1" spans="1:7">
      <c r="A10" s="45" t="s">
        <v>262</v>
      </c>
      <c r="B10" s="46" t="s">
        <v>263</v>
      </c>
      <c r="C10" s="47">
        <f t="shared" ref="C10:C19" si="0">D10+E10</f>
        <v>0</v>
      </c>
      <c r="D10" s="47"/>
      <c r="E10" s="48"/>
      <c r="F10" s="22"/>
      <c r="G10" s="22"/>
    </row>
    <row r="11" s="13" customFormat="1" ht="25.5" customHeight="1" spans="1:7">
      <c r="A11" s="45" t="s">
        <v>264</v>
      </c>
      <c r="B11" s="46" t="s">
        <v>265</v>
      </c>
      <c r="C11" s="47">
        <f t="shared" si="0"/>
        <v>0</v>
      </c>
      <c r="D11" s="47"/>
      <c r="E11" s="48"/>
      <c r="F11" s="22"/>
      <c r="G11" s="22"/>
    </row>
    <row r="12" s="13" customFormat="1" ht="25.5" customHeight="1" spans="1:7">
      <c r="A12" s="45" t="s">
        <v>266</v>
      </c>
      <c r="B12" s="46" t="s">
        <v>267</v>
      </c>
      <c r="C12" s="47">
        <f t="shared" si="0"/>
        <v>0</v>
      </c>
      <c r="D12" s="47"/>
      <c r="E12" s="48"/>
      <c r="F12" s="22"/>
      <c r="G12" s="22"/>
    </row>
    <row r="13" s="13" customFormat="1" ht="25.5" customHeight="1" spans="1:7">
      <c r="A13" s="45" t="s">
        <v>268</v>
      </c>
      <c r="B13" s="46" t="s">
        <v>269</v>
      </c>
      <c r="C13" s="47">
        <f t="shared" si="0"/>
        <v>117.682464</v>
      </c>
      <c r="D13" s="49">
        <v>117.682464</v>
      </c>
      <c r="E13" s="48"/>
      <c r="F13" s="22"/>
      <c r="G13" s="22"/>
    </row>
    <row r="14" s="13" customFormat="1" ht="25.5" customHeight="1" spans="1:7">
      <c r="A14" s="45" t="s">
        <v>270</v>
      </c>
      <c r="B14" s="46" t="s">
        <v>271</v>
      </c>
      <c r="C14" s="47">
        <f t="shared" si="0"/>
        <v>58.841232</v>
      </c>
      <c r="D14" s="49">
        <v>58.841232</v>
      </c>
      <c r="E14" s="48"/>
      <c r="F14" s="22"/>
      <c r="G14" s="22"/>
    </row>
    <row r="15" s="13" customFormat="1" ht="25.5" customHeight="1" spans="1:7">
      <c r="A15" s="45" t="s">
        <v>272</v>
      </c>
      <c r="B15" s="46" t="s">
        <v>273</v>
      </c>
      <c r="C15" s="47">
        <f t="shared" si="0"/>
        <v>61.038501</v>
      </c>
      <c r="D15" s="47">
        <v>61.038501</v>
      </c>
      <c r="E15" s="48"/>
      <c r="F15" s="22"/>
      <c r="G15" s="22"/>
    </row>
    <row r="16" s="13" customFormat="1" ht="25.5" customHeight="1" spans="1:7">
      <c r="A16" s="45" t="s">
        <v>274</v>
      </c>
      <c r="B16" s="46" t="s">
        <v>275</v>
      </c>
      <c r="C16" s="47">
        <f t="shared" si="0"/>
        <v>0</v>
      </c>
      <c r="D16" s="47"/>
      <c r="E16" s="48"/>
      <c r="F16" s="22"/>
      <c r="G16" s="22"/>
    </row>
    <row r="17" s="13" customFormat="1" ht="25.5" customHeight="1" spans="1:7">
      <c r="A17" s="45" t="s">
        <v>276</v>
      </c>
      <c r="B17" s="46" t="s">
        <v>277</v>
      </c>
      <c r="C17" s="47">
        <f t="shared" si="0"/>
        <v>0</v>
      </c>
      <c r="D17" s="47"/>
      <c r="E17" s="48"/>
      <c r="F17" s="22"/>
      <c r="G17" s="22"/>
    </row>
    <row r="18" s="13" customFormat="1" ht="25.5" customHeight="1" spans="1:7">
      <c r="A18" s="45" t="s">
        <v>278</v>
      </c>
      <c r="B18" s="46" t="s">
        <v>279</v>
      </c>
      <c r="C18" s="47">
        <f t="shared" si="0"/>
        <v>88.261848</v>
      </c>
      <c r="D18" s="47">
        <v>88.261848</v>
      </c>
      <c r="E18" s="48"/>
      <c r="F18" s="22"/>
      <c r="G18" s="22"/>
    </row>
    <row r="19" s="13" customFormat="1" ht="25.5" customHeight="1" spans="1:7">
      <c r="A19" s="45" t="s">
        <v>280</v>
      </c>
      <c r="B19" s="46" t="s">
        <v>281</v>
      </c>
      <c r="C19" s="47">
        <f t="shared" si="0"/>
        <v>6.7024896</v>
      </c>
      <c r="D19" s="47">
        <v>6.7024896</v>
      </c>
      <c r="E19" s="48"/>
      <c r="F19" s="22"/>
      <c r="G19" s="22"/>
    </row>
    <row r="20" s="13" customFormat="1" ht="25.5" customHeight="1" spans="1:7">
      <c r="A20" s="40" t="s">
        <v>282</v>
      </c>
      <c r="B20" s="41" t="s">
        <v>283</v>
      </c>
      <c r="C20" s="44">
        <f>SUM(C21:C35)</f>
        <v>164.7439698</v>
      </c>
      <c r="D20" s="43"/>
      <c r="E20" s="44">
        <f>SUM(E21:E35)</f>
        <v>164.7439698</v>
      </c>
      <c r="F20" s="22"/>
      <c r="G20" s="22"/>
    </row>
    <row r="21" s="13" customFormat="1" ht="25.5" customHeight="1" spans="1:7">
      <c r="A21" s="45" t="s">
        <v>284</v>
      </c>
      <c r="B21" s="46" t="s">
        <v>285</v>
      </c>
      <c r="C21" s="50">
        <f>D21+E21</f>
        <v>26.3</v>
      </c>
      <c r="D21" s="47"/>
      <c r="E21" s="48">
        <v>26.3</v>
      </c>
      <c r="F21" s="22"/>
      <c r="G21" s="22"/>
    </row>
    <row r="22" s="13" customFormat="1" ht="25.5" customHeight="1" spans="1:7">
      <c r="A22" s="45" t="s">
        <v>286</v>
      </c>
      <c r="B22" s="46" t="s">
        <v>287</v>
      </c>
      <c r="C22" s="50">
        <f t="shared" ref="C22:C35" si="1">D22+E22</f>
        <v>4.5</v>
      </c>
      <c r="D22" s="47"/>
      <c r="E22" s="48">
        <v>4.5</v>
      </c>
      <c r="F22" s="22"/>
      <c r="G22" s="22"/>
    </row>
    <row r="23" s="13" customFormat="1" ht="25.5" customHeight="1" spans="1:7">
      <c r="A23" s="45" t="s">
        <v>288</v>
      </c>
      <c r="B23" s="46" t="s">
        <v>289</v>
      </c>
      <c r="C23" s="50">
        <f t="shared" si="1"/>
        <v>72</v>
      </c>
      <c r="D23" s="47"/>
      <c r="E23" s="48">
        <v>72</v>
      </c>
      <c r="F23" s="22"/>
      <c r="G23" s="22"/>
    </row>
    <row r="24" s="13" customFormat="1" ht="25.5" customHeight="1" spans="1:7">
      <c r="A24" s="45" t="s">
        <v>290</v>
      </c>
      <c r="B24" s="46" t="s">
        <v>291</v>
      </c>
      <c r="C24" s="50">
        <f t="shared" si="1"/>
        <v>8</v>
      </c>
      <c r="D24" s="47"/>
      <c r="E24" s="48">
        <v>8</v>
      </c>
      <c r="F24" s="22"/>
      <c r="G24" s="22"/>
    </row>
    <row r="25" s="13" customFormat="1" ht="25.5" customHeight="1" spans="1:7">
      <c r="A25" s="45" t="s">
        <v>292</v>
      </c>
      <c r="B25" s="46" t="s">
        <v>293</v>
      </c>
      <c r="C25" s="50">
        <f t="shared" si="1"/>
        <v>0</v>
      </c>
      <c r="D25" s="47"/>
      <c r="E25" s="48"/>
      <c r="F25" s="22"/>
      <c r="G25" s="22"/>
    </row>
    <row r="26" s="13" customFormat="1" ht="25.5" customHeight="1" spans="1:7">
      <c r="A26" s="45" t="s">
        <v>294</v>
      </c>
      <c r="B26" s="46" t="s">
        <v>295</v>
      </c>
      <c r="C26" s="50">
        <f t="shared" si="1"/>
        <v>10</v>
      </c>
      <c r="D26" s="47"/>
      <c r="E26" s="48">
        <v>10</v>
      </c>
      <c r="F26" s="22"/>
      <c r="G26" s="22"/>
    </row>
    <row r="27" s="13" customFormat="1" ht="25.5" customHeight="1" spans="1:7">
      <c r="A27" s="45" t="s">
        <v>296</v>
      </c>
      <c r="B27" s="46" t="s">
        <v>297</v>
      </c>
      <c r="C27" s="50">
        <f t="shared" si="1"/>
        <v>7</v>
      </c>
      <c r="D27" s="47"/>
      <c r="E27" s="48">
        <v>7</v>
      </c>
      <c r="F27" s="22"/>
      <c r="G27" s="22"/>
    </row>
    <row r="28" s="13" customFormat="1" ht="25.5" customHeight="1" spans="1:7">
      <c r="A28" s="45" t="s">
        <v>298</v>
      </c>
      <c r="B28" s="46" t="s">
        <v>299</v>
      </c>
      <c r="C28" s="50">
        <f t="shared" si="1"/>
        <v>5</v>
      </c>
      <c r="D28" s="47"/>
      <c r="E28" s="51">
        <v>5</v>
      </c>
      <c r="F28" s="22"/>
      <c r="G28" s="22"/>
    </row>
    <row r="29" s="13" customFormat="1" ht="25.5" customHeight="1" spans="1:7">
      <c r="A29" s="45" t="s">
        <v>300</v>
      </c>
      <c r="B29" s="46" t="s">
        <v>301</v>
      </c>
      <c r="C29" s="50">
        <f t="shared" si="1"/>
        <v>0</v>
      </c>
      <c r="D29" s="47"/>
      <c r="E29" s="52"/>
      <c r="F29" s="22"/>
      <c r="G29" s="22"/>
    </row>
    <row r="30" s="13" customFormat="1" ht="25.5" customHeight="1" spans="1:7">
      <c r="A30" s="45" t="s">
        <v>302</v>
      </c>
      <c r="B30" s="46" t="s">
        <v>303</v>
      </c>
      <c r="C30" s="50">
        <f t="shared" si="1"/>
        <v>0</v>
      </c>
      <c r="D30" s="47"/>
      <c r="E30" s="52"/>
      <c r="F30" s="22"/>
      <c r="G30" s="22"/>
    </row>
    <row r="31" s="13" customFormat="1" ht="25.5" customHeight="1" spans="1:7">
      <c r="A31" s="45" t="s">
        <v>304</v>
      </c>
      <c r="B31" s="46" t="s">
        <v>305</v>
      </c>
      <c r="C31" s="50">
        <f t="shared" si="1"/>
        <v>8.7385848</v>
      </c>
      <c r="D31" s="47"/>
      <c r="E31" s="51">
        <v>8.7385848</v>
      </c>
      <c r="F31" s="22"/>
      <c r="G31" s="22"/>
    </row>
    <row r="32" s="13" customFormat="1" ht="25.5" customHeight="1" spans="1:7">
      <c r="A32" s="45" t="s">
        <v>306</v>
      </c>
      <c r="B32" s="46" t="s">
        <v>307</v>
      </c>
      <c r="C32" s="50">
        <f t="shared" si="1"/>
        <v>18.205385</v>
      </c>
      <c r="D32" s="47"/>
      <c r="E32" s="51">
        <v>18.205385</v>
      </c>
      <c r="F32" s="22"/>
      <c r="G32" s="22"/>
    </row>
    <row r="33" s="13" customFormat="1" ht="25.5" customHeight="1" spans="1:7">
      <c r="A33" s="45" t="s">
        <v>308</v>
      </c>
      <c r="B33" s="46" t="s">
        <v>309</v>
      </c>
      <c r="C33" s="50">
        <f t="shared" si="1"/>
        <v>5</v>
      </c>
      <c r="D33" s="47"/>
      <c r="E33" s="51">
        <v>5</v>
      </c>
      <c r="F33" s="22"/>
      <c r="G33" s="22"/>
    </row>
    <row r="34" s="13" customFormat="1" ht="25.5" customHeight="1" spans="1:7">
      <c r="A34" s="45" t="s">
        <v>310</v>
      </c>
      <c r="B34" s="46" t="s">
        <v>311</v>
      </c>
      <c r="C34" s="50">
        <f t="shared" si="1"/>
        <v>0</v>
      </c>
      <c r="D34" s="47"/>
      <c r="E34" s="48"/>
      <c r="F34" s="22"/>
      <c r="G34" s="22"/>
    </row>
    <row r="35" s="13" customFormat="1" ht="25.5" customHeight="1" spans="1:7">
      <c r="A35" s="45" t="s">
        <v>312</v>
      </c>
      <c r="B35" s="46" t="s">
        <v>313</v>
      </c>
      <c r="C35" s="50">
        <f t="shared" si="1"/>
        <v>0</v>
      </c>
      <c r="D35" s="20"/>
      <c r="E35" s="21"/>
      <c r="F35" s="22"/>
      <c r="G35" s="22"/>
    </row>
    <row r="36" s="13" customFormat="1" ht="25.5" customHeight="1" spans="1:7">
      <c r="A36" s="40" t="s">
        <v>314</v>
      </c>
      <c r="B36" s="41" t="s">
        <v>315</v>
      </c>
      <c r="C36" s="42">
        <v>1.4</v>
      </c>
      <c r="D36" s="43">
        <v>1.404</v>
      </c>
      <c r="E36" s="44"/>
      <c r="F36" s="22"/>
      <c r="G36" s="22"/>
    </row>
    <row r="37" s="13" customFormat="1" ht="25.5" customHeight="1" spans="1:7">
      <c r="A37" s="45" t="s">
        <v>316</v>
      </c>
      <c r="B37" s="46" t="s">
        <v>317</v>
      </c>
      <c r="C37" s="50">
        <f>D37+E37</f>
        <v>0</v>
      </c>
      <c r="D37" s="47"/>
      <c r="E37" s="48"/>
      <c r="F37" s="22"/>
      <c r="G37" s="22"/>
    </row>
    <row r="38" s="13" customFormat="1" ht="25.5" customHeight="1" spans="1:7">
      <c r="A38" s="45" t="s">
        <v>318</v>
      </c>
      <c r="B38" s="46" t="s">
        <v>319</v>
      </c>
      <c r="C38" s="50">
        <f>D38+E38</f>
        <v>0</v>
      </c>
      <c r="D38" s="47"/>
      <c r="E38" s="48"/>
      <c r="F38" s="22"/>
      <c r="G38" s="22"/>
    </row>
    <row r="39" s="13" customFormat="1" ht="25.5" customHeight="1" spans="1:7">
      <c r="A39" s="45" t="s">
        <v>320</v>
      </c>
      <c r="B39" s="46" t="s">
        <v>321</v>
      </c>
      <c r="C39" s="50">
        <f>D39+E39</f>
        <v>0</v>
      </c>
      <c r="D39" s="47"/>
      <c r="E39" s="48"/>
      <c r="F39" s="22"/>
      <c r="G39" s="22"/>
    </row>
    <row r="40" s="13" customFormat="1" ht="25.5" customHeight="1" spans="1:7">
      <c r="A40" s="45" t="s">
        <v>322</v>
      </c>
      <c r="B40" s="46" t="s">
        <v>323</v>
      </c>
      <c r="C40" s="50">
        <f>D40+E40</f>
        <v>0</v>
      </c>
      <c r="D40" s="47"/>
      <c r="E40" s="48"/>
      <c r="F40" s="22"/>
      <c r="G40" s="22"/>
    </row>
    <row r="41" s="13" customFormat="1" ht="25.5" customHeight="1" spans="1:7">
      <c r="A41" s="45" t="s">
        <v>324</v>
      </c>
      <c r="B41" s="46" t="s">
        <v>325</v>
      </c>
      <c r="C41" s="50">
        <f>D41+E41</f>
        <v>0</v>
      </c>
      <c r="D41" s="47"/>
      <c r="E41" s="48"/>
      <c r="F41" s="22"/>
      <c r="G41" s="22"/>
    </row>
    <row r="42" s="13" customFormat="1" ht="13.5" spans="1:7">
      <c r="A42" s="22"/>
      <c r="B42" s="22"/>
      <c r="C42" s="22"/>
      <c r="D42" s="22"/>
      <c r="E42" s="22"/>
      <c r="F42" s="22"/>
      <c r="G42" s="22"/>
    </row>
    <row r="43" s="13" customFormat="1" ht="19.5" customHeight="1" spans="1:7">
      <c r="A43" s="13" t="s">
        <v>326</v>
      </c>
      <c r="B43" s="22"/>
      <c r="C43" s="22"/>
      <c r="D43" s="22"/>
      <c r="E43" s="22"/>
      <c r="F43" s="22"/>
      <c r="G43" s="22"/>
    </row>
  </sheetData>
  <mergeCells count="3">
    <mergeCell ref="A2:E2"/>
    <mergeCell ref="A4:B4"/>
    <mergeCell ref="C4:E4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 </vt:lpstr>
      <vt:lpstr>4</vt:lpstr>
      <vt:lpstr>5</vt:lpstr>
      <vt:lpstr>6 </vt:lpstr>
      <vt:lpstr>7 </vt:lpstr>
      <vt:lpstr>8</vt:lpstr>
      <vt:lpstr>9 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。。。。。。</cp:lastModifiedBy>
  <dcterms:created xsi:type="dcterms:W3CDTF">2024-02-29T01:57:00Z</dcterms:created>
  <dcterms:modified xsi:type="dcterms:W3CDTF">2026-03-11T10:04:56Z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94452FADC434451D9A449DC57766D7FD_12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