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25" windowHeight="10800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'2'!$A$1:$B$16</definedName>
    <definedName name="_xlnm.Print_Area" localSheetId="4">'2-1'!$A$1:$B$16</definedName>
    <definedName name="_xlnm.Print_Area" localSheetId="5">'3'!$A$1:$D$19</definedName>
    <definedName name="_xlnm.Print_Area" localSheetId="6">'4'!$A$1:$F$35</definedName>
    <definedName name="_xlnm.Print_Area" localSheetId="7">'5'!$A$1:$K$8</definedName>
    <definedName name="_xlnm.Print_Area" localSheetId="8">'6'!$A$1:$E$24</definedName>
    <definedName name="_xlnm.Print_Area" localSheetId="9">'7'!$A$1:$E$43</definedName>
    <definedName name="_xlnm.Print_Area" localSheetId="10">'8'!$A$1:$H$8</definedName>
    <definedName name="_xlnm.Print_Area" localSheetId="11">'9'!$A$1:$E$46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calcChain.xml><?xml version="1.0" encoding="utf-8"?>
<calcChain xmlns="http://schemas.openxmlformats.org/spreadsheetml/2006/main">
  <c r="D23" i="17" l="1"/>
  <c r="G6" i="13"/>
  <c r="C7" i="18" l="1"/>
  <c r="D7" i="18"/>
  <c r="C12" i="17"/>
  <c r="D6" i="23" l="1"/>
  <c r="C11" i="25"/>
  <c r="C10" i="25" s="1"/>
  <c r="B5" i="24"/>
  <c r="D12" i="17" l="1"/>
  <c r="D11" i="17" s="1"/>
  <c r="C11" i="17"/>
  <c r="C17" i="17" l="1"/>
  <c r="C16" i="17" s="1"/>
  <c r="C6" i="37"/>
  <c r="D6" i="37"/>
  <c r="D26" i="17"/>
  <c r="D25" i="17" s="1"/>
  <c r="C26" i="17"/>
  <c r="C25" i="17" s="1"/>
  <c r="C21" i="25"/>
  <c r="C20" i="25" s="1"/>
  <c r="C16" i="25"/>
  <c r="C25" i="25"/>
  <c r="C24" i="25" s="1"/>
  <c r="B25" i="25"/>
  <c r="B24" i="25" s="1"/>
  <c r="D36" i="13" l="1"/>
  <c r="C19" i="18" l="1"/>
  <c r="D35" i="18"/>
  <c r="C35" i="18"/>
  <c r="D17" i="17"/>
  <c r="D16" i="17" s="1"/>
  <c r="B21" i="25"/>
  <c r="B20" i="25" s="1"/>
  <c r="D22" i="17"/>
  <c r="D21" i="17" s="1"/>
  <c r="C23" i="17"/>
  <c r="C22" i="17" s="1"/>
  <c r="C21" i="17" s="1"/>
  <c r="E12" i="17"/>
  <c r="B11" i="25"/>
  <c r="E11" i="17" l="1"/>
  <c r="E7" i="17" s="1"/>
  <c r="B16" i="25"/>
  <c r="D11" i="25"/>
  <c r="D10" i="25" s="1"/>
  <c r="D6" i="25" s="1"/>
  <c r="C7" i="17" l="1"/>
  <c r="B16" i="24"/>
  <c r="B15" i="24"/>
  <c r="D43" i="13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B8" i="29"/>
  <c r="B7" i="29"/>
  <c r="D19" i="18"/>
  <c r="D8" i="18"/>
  <c r="C8" i="18"/>
  <c r="B35" i="23"/>
  <c r="D35" i="23" s="1"/>
  <c r="B6" i="23"/>
  <c r="C15" i="25"/>
  <c r="C6" i="25" s="1"/>
  <c r="B6" i="25" s="1"/>
  <c r="B15" i="25"/>
  <c r="B10" i="25"/>
  <c r="B5" i="34"/>
  <c r="B36" i="13"/>
  <c r="B43" i="13" s="1"/>
  <c r="B12" i="34" l="1"/>
  <c r="B16" i="34" s="1"/>
</calcChain>
</file>

<file path=xl/sharedStrings.xml><?xml version="1.0" encoding="utf-8"?>
<sst xmlns="http://schemas.openxmlformats.org/spreadsheetml/2006/main" count="412" uniqueCount="314">
  <si>
    <t>单位代码：325015</t>
  </si>
  <si>
    <t>单位名称：环县第五中学</t>
  </si>
  <si>
    <t>部门预算公开表</t>
  </si>
  <si>
    <t xml:space="preserve">    制表人：李春萱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</si>
  <si>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</si>
  <si>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</si>
  <si>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</si>
  <si>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</si>
  <si>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</si>
  <si>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</si>
  <si>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</si>
  <si>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</si>
  <si>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</si>
  <si>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</si>
  <si>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</si>
  <si>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</si>
  <si>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</si>
  <si>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</si>
  <si>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</si>
  <si>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</si>
  <si>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</si>
  <si>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</si>
  <si>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</si>
  <si>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</si>
  <si>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</si>
  <si>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</si>
  <si>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</si>
  <si>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</si>
  <si>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</si>
  <si>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</si>
  <si>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</si>
  <si>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</si>
  <si>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</si>
  <si>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</si>
  <si>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</si>
  <si>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</si>
  <si>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</si>
  <si>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</si>
  <si>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</si>
  <si>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</si>
  <si>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</si>
  <si>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</si>
  <si>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</si>
  <si>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</si>
  <si>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</si>
  <si>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</si>
  <si>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</si>
  <si>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</si>
  <si>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</si>
  <si>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</si>
  <si>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</si>
  <si>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</si>
  <si>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</si>
  <si>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</si>
  <si>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</si>
  <si>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</si>
  <si>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</si>
  <si>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</si>
  <si>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</si>
  <si>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</si>
  <si>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</si>
  <si>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</si>
  <si>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</si>
  <si>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</si>
  <si>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</si>
  <si>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</si>
  <si>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</si>
  <si>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</si>
  <si>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</si>
  <si>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</si>
  <si>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</si>
  <si>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</si>
  <si>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</si>
  <si>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</si>
  <si>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</si>
  <si>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</si>
  <si>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</si>
  <si>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</si>
  <si>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</si>
  <si>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</si>
  <si>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</si>
  <si>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</si>
  <si>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</si>
  <si>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</si>
  <si>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</si>
  <si>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</si>
  <si>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</si>
  <si>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</si>
  <si>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</si>
  <si>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</si>
  <si>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</si>
  <si>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</si>
  <si>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</si>
  <si>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</si>
  <si>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</si>
  <si>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</si>
  <si>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</si>
  <si>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</si>
  <si>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</si>
  <si>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</si>
  <si>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</si>
  <si>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初中教育</t>
  </si>
  <si>
    <t xml:space="preserve">   高中教育</t>
  </si>
  <si>
    <t xml:space="preserve">    其他普通教育支出</t>
  </si>
  <si>
    <t>社会保障和就业支出</t>
  </si>
  <si>
    <t xml:space="preserve">  行政事业单位离退休</t>
  </si>
  <si>
    <t xml:space="preserve">    机关事业单位基本养老保险缴费支出</t>
  </si>
  <si>
    <t xml:space="preserve">    事业单位离退休</t>
  </si>
  <si>
    <t xml:space="preserve">  行政事业单位医疗</t>
  </si>
  <si>
    <t xml:space="preserve">    行政单位医疗</t>
  </si>
  <si>
    <t xml:space="preserve">    事业单位医疗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</si>
  <si>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</si>
  <si>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</si>
  <si>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</si>
  <si>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</si>
  <si>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</si>
  <si>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</si>
  <si>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</si>
  <si>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</si>
  <si>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</si>
  <si>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</si>
  <si>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</si>
  <si>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</si>
  <si>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</si>
  <si>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</si>
  <si>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</si>
  <si>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</si>
  <si>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</si>
  <si>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</si>
  <si>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</si>
  <si>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</si>
  <si>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</si>
  <si>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</si>
  <si>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</si>
  <si>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</si>
  <si>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</si>
  <si>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</si>
  <si>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</si>
  <si>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</si>
  <si>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</si>
  <si>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</si>
  <si>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</si>
  <si>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</si>
  <si>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</si>
  <si>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</si>
  <si>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</si>
  <si>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</si>
  <si>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</si>
  <si>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</si>
  <si>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</si>
  <si>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</si>
  <si>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</si>
  <si>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</si>
  <si>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</si>
  <si>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环县第五中学</t>
  </si>
  <si>
    <t>一般公共预算支出情况表</t>
  </si>
  <si>
    <t>科目编码</t>
  </si>
  <si>
    <t>科目名称</t>
  </si>
  <si>
    <t>201</t>
  </si>
  <si>
    <t xml:space="preserve">  其他普通教育支出</t>
  </si>
  <si>
    <t>208</t>
  </si>
  <si>
    <t>20805</t>
  </si>
  <si>
    <t xml:space="preserve">  行政事业单位养老支出</t>
  </si>
  <si>
    <t>20899</t>
  </si>
  <si>
    <t xml:space="preserve">  其他社会保障和就业支出</t>
  </si>
  <si>
    <t xml:space="preserve"> 2089901</t>
  </si>
  <si>
    <t xml:space="preserve">    其他社会保障和就业支出</t>
  </si>
  <si>
    <t>210</t>
  </si>
  <si>
    <t>卫生健康支出</t>
  </si>
  <si>
    <t xml:space="preserve">  21011</t>
  </si>
  <si>
    <t xml:space="preserve">    2101101</t>
  </si>
  <si>
    <t xml:space="preserve">    2101102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</si>
  <si>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</si>
  <si>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</si>
  <si>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</si>
  <si>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</si>
  <si>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</si>
  <si>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</si>
  <si>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</si>
  <si>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</si>
  <si>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</si>
  <si>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</si>
  <si>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</si>
  <si>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</si>
  <si>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</si>
  <si>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</si>
  <si>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</si>
  <si>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</si>
  <si>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</si>
  <si>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</si>
  <si>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</si>
  <si>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</si>
  <si>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</si>
  <si>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</si>
  <si>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</si>
  <si>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</si>
  <si>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</si>
  <si>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</si>
  <si>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</si>
  <si>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</si>
  <si>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</si>
  <si>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</si>
  <si>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</si>
  <si>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</si>
  <si>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</si>
  <si>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</si>
  <si>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</si>
  <si>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</si>
  <si>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</si>
  <si>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</si>
  <si>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</si>
  <si>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</si>
  <si>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</si>
  <si>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</si>
  <si>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</si>
  <si>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</si>
  <si>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</si>
  <si>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</si>
  <si>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</si>
  <si>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</si>
  <si>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</si>
  <si>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</si>
  <si>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</si>
  <si>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</si>
  <si>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</si>
  <si>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</si>
  <si>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</si>
  <si>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</si>
  <si>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</si>
  <si>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</si>
  <si>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</si>
  <si>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</si>
  <si>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</si>
  <si>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</si>
  <si>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</si>
  <si>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</si>
  <si>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</si>
  <si>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</si>
  <si>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</si>
  <si>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</si>
  <si>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</si>
  <si>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</si>
  <si>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</si>
  <si>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</si>
  <si>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</si>
  <si>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</si>
  <si>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</si>
  <si>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</si>
  <si>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</si>
  <si>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</si>
  <si>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</si>
  <si>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</si>
  <si>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</si>
  <si>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</si>
  <si>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</si>
  <si>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</si>
  <si>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</si>
  <si>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</si>
  <si>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</si>
  <si>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</si>
  <si>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</si>
  <si>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</si>
  <si>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</si>
  <si>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</si>
  <si>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</si>
  <si>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</si>
  <si>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</si>
  <si>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</si>
  <si>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</si>
  <si>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</si>
  <si>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</si>
  <si>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</si>
  <si>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</si>
  <si>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</si>
  <si>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</si>
  <si>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</si>
  <si>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</si>
  <si>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</si>
  <si>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</si>
  <si>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</si>
  <si>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</si>
  <si>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</si>
  <si>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</si>
  <si>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</si>
  <si>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</si>
  <si>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</si>
  <si>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</si>
  <si>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</si>
  <si>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</si>
  <si>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</si>
  <si>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</si>
  <si>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</si>
  <si>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</si>
  <si>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</si>
  <si>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</si>
  <si>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</si>
  <si>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</si>
  <si>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</si>
  <si>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t xml:space="preserve">    机关事业单位职业年金</t>
    <phoneticPr fontId="18" type="noConversion"/>
  </si>
  <si>
    <t xml:space="preserve">    事业单位医疗保险</t>
    <phoneticPr fontId="18" type="noConversion"/>
  </si>
  <si>
    <t xml:space="preserve">    事业单位补充医疗保险</t>
    <phoneticPr fontId="18" type="noConversion"/>
  </si>
  <si>
    <t xml:space="preserve">    机关事业单位基本养老保险缴费支出</t>
    <phoneticPr fontId="18" type="noConversion"/>
  </si>
  <si>
    <t>住房保障支出</t>
    <phoneticPr fontId="18" type="noConversion"/>
  </si>
  <si>
    <t xml:space="preserve"> 住房改革支出</t>
    <phoneticPr fontId="18" type="noConversion"/>
  </si>
  <si>
    <t xml:space="preserve">    住房公积金</t>
    <phoneticPr fontId="18" type="noConversion"/>
  </si>
  <si>
    <t xml:space="preserve">  221</t>
    <phoneticPr fontId="18" type="noConversion"/>
  </si>
  <si>
    <t>住房保障</t>
    <phoneticPr fontId="18" type="noConversion"/>
  </si>
  <si>
    <r>
      <t xml:space="preserve">    2</t>
    </r>
    <r>
      <rPr>
        <b/>
        <sz val="9"/>
        <color indexed="8"/>
        <rFont val="宋体"/>
        <family val="3"/>
        <charset val="134"/>
      </rPr>
      <t>2102</t>
    </r>
    <phoneticPr fontId="18" type="noConversion"/>
  </si>
  <si>
    <t xml:space="preserve">    住房改革支出</t>
    <phoneticPr fontId="18" type="noConversion"/>
  </si>
  <si>
    <r>
      <t xml:space="preserve">    2</t>
    </r>
    <r>
      <rPr>
        <sz val="9"/>
        <color indexed="8"/>
        <rFont val="宋体"/>
        <family val="3"/>
        <charset val="134"/>
      </rPr>
      <t>210201</t>
    </r>
    <phoneticPr fontId="18" type="noConversion"/>
  </si>
  <si>
    <t xml:space="preserve">     住房公积金</t>
    <phoneticPr fontId="18" type="noConversion"/>
  </si>
  <si>
    <t>编制日期：2026年2月4日</t>
    <phoneticPr fontId="18" type="noConversion"/>
  </si>
  <si>
    <t>部门领导：汪正科</t>
    <phoneticPr fontId="18" type="noConversion"/>
  </si>
  <si>
    <t>财务负责人：许晋阳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</si>
</sst>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23" x14ac:knownFonts="1">
    <font>
      <sz val="10"/>
      <name val="Arial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name val="Times New Roman"/>
      <family val="1"/>
    </font>
    <font>
      <sz val="14.5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</borders>
  <cellStyleXfs count="2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8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9" fontId="4" fillId="0" borderId="3" xfId="16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9" fillId="4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9" applyFont="1" applyFill="1"/>
    <xf numFmtId="0" fontId="1" fillId="0" borderId="0" xfId="9" applyFont="1" applyBorder="1" applyAlignment="1" applyProtection="1"/>
    <xf numFmtId="0" fontId="2" fillId="0" borderId="0" xfId="9" applyFont="1"/>
    <xf numFmtId="0" fontId="8" fillId="0" borderId="0" xfId="9" applyFont="1" applyBorder="1" applyAlignment="1" applyProtection="1">
      <alignment vertical="center" wrapText="1"/>
    </xf>
    <xf numFmtId="0" fontId="4" fillId="0" borderId="21" xfId="9" applyFont="1" applyBorder="1" applyAlignment="1" applyProtection="1">
      <alignment vertical="center"/>
    </xf>
    <xf numFmtId="0" fontId="4" fillId="0" borderId="21" xfId="9" applyFont="1" applyBorder="1" applyAlignment="1" applyProtection="1"/>
    <xf numFmtId="0" fontId="4" fillId="0" borderId="0" xfId="9" applyFont="1" applyBorder="1" applyAlignment="1" applyProtection="1"/>
    <xf numFmtId="0" fontId="4" fillId="0" borderId="0" xfId="9" applyFont="1" applyBorder="1" applyAlignment="1" applyProtection="1">
      <alignment horizontal="right" vertical="center"/>
    </xf>
    <xf numFmtId="0" fontId="4" fillId="0" borderId="22" xfId="9" applyFont="1" applyBorder="1" applyAlignment="1" applyProtection="1">
      <alignment horizontal="center" vertical="center"/>
    </xf>
    <xf numFmtId="0" fontId="4" fillId="0" borderId="25" xfId="9" applyFont="1" applyBorder="1" applyAlignment="1" applyProtection="1">
      <alignment horizontal="center" vertical="center"/>
    </xf>
    <xf numFmtId="0" fontId="4" fillId="0" borderId="23" xfId="9" applyFont="1" applyBorder="1" applyAlignment="1" applyProtection="1">
      <alignment horizontal="center" vertical="center"/>
    </xf>
    <xf numFmtId="0" fontId="4" fillId="0" borderId="24" xfId="9" applyFont="1" applyFill="1" applyBorder="1" applyAlignment="1" applyProtection="1">
      <alignment vertical="center"/>
    </xf>
    <xf numFmtId="176" fontId="4" fillId="0" borderId="25" xfId="9" applyNumberFormat="1" applyFont="1" applyFill="1" applyBorder="1" applyAlignment="1" applyProtection="1">
      <alignment vertical="center"/>
    </xf>
    <xf numFmtId="176" fontId="4" fillId="0" borderId="24" xfId="9" applyNumberFormat="1" applyFont="1" applyFill="1" applyBorder="1" applyAlignment="1" applyProtection="1">
      <alignment horizontal="right" vertical="center" wrapText="1"/>
    </xf>
    <xf numFmtId="176" fontId="4" fillId="0" borderId="25" xfId="9" applyNumberFormat="1" applyFont="1" applyFill="1" applyBorder="1" applyAlignment="1" applyProtection="1">
      <alignment horizontal="right" vertical="center" wrapText="1"/>
    </xf>
    <xf numFmtId="0" fontId="4" fillId="0" borderId="22" xfId="9" applyFont="1" applyFill="1" applyBorder="1" applyAlignment="1" applyProtection="1">
      <alignment vertical="center"/>
    </xf>
    <xf numFmtId="176" fontId="4" fillId="0" borderId="23" xfId="9" applyNumberFormat="1" applyFont="1" applyFill="1" applyBorder="1" applyAlignment="1" applyProtection="1">
      <alignment horizontal="right" vertical="center" wrapText="1"/>
    </xf>
    <xf numFmtId="176" fontId="4" fillId="0" borderId="23" xfId="9" applyNumberFormat="1" applyFont="1" applyFill="1" applyBorder="1" applyAlignment="1" applyProtection="1">
      <alignment vertical="center" wrapText="1"/>
    </xf>
    <xf numFmtId="176" fontId="4" fillId="0" borderId="24" xfId="9" applyNumberFormat="1" applyFont="1" applyFill="1" applyBorder="1" applyAlignment="1" applyProtection="1">
      <alignment vertical="center" wrapText="1"/>
    </xf>
    <xf numFmtId="4" fontId="4" fillId="0" borderId="24" xfId="9" applyNumberFormat="1" applyFont="1" applyFill="1" applyBorder="1" applyAlignment="1" applyProtection="1">
      <alignment vertical="center" wrapText="1"/>
    </xf>
    <xf numFmtId="4" fontId="4" fillId="0" borderId="24" xfId="9" applyNumberFormat="1" applyFont="1" applyFill="1" applyBorder="1" applyAlignment="1" applyProtection="1">
      <alignment wrapText="1"/>
    </xf>
    <xf numFmtId="0" fontId="4" fillId="0" borderId="24" xfId="9" applyFont="1" applyBorder="1" applyAlignment="1" applyProtection="1">
      <alignment vertical="center"/>
    </xf>
    <xf numFmtId="176" fontId="4" fillId="0" borderId="25" xfId="9" applyNumberFormat="1" applyFont="1" applyBorder="1" applyAlignment="1" applyProtection="1">
      <alignment vertical="center"/>
    </xf>
    <xf numFmtId="176" fontId="4" fillId="0" borderId="24" xfId="9" applyNumberFormat="1" applyFont="1" applyBorder="1" applyAlignment="1" applyProtection="1"/>
    <xf numFmtId="0" fontId="4" fillId="0" borderId="24" xfId="9" applyFont="1" applyFill="1" applyBorder="1" applyAlignment="1" applyProtection="1">
      <alignment horizontal="center" vertical="center"/>
    </xf>
    <xf numFmtId="176" fontId="4" fillId="0" borderId="25" xfId="9" applyNumberFormat="1" applyFont="1" applyFill="1" applyBorder="1" applyAlignment="1" applyProtection="1">
      <alignment horizontal="center" vertical="center"/>
    </xf>
    <xf numFmtId="0" fontId="4" fillId="0" borderId="24" xfId="9" applyFont="1" applyBorder="1" applyAlignment="1" applyProtection="1">
      <alignment horizontal="center" vertical="center"/>
    </xf>
    <xf numFmtId="176" fontId="4" fillId="0" borderId="25" xfId="9" applyNumberFormat="1" applyFont="1" applyBorder="1" applyAlignment="1" applyProtection="1">
      <alignment horizontal="center" vertical="center"/>
    </xf>
    <xf numFmtId="4" fontId="4" fillId="0" borderId="25" xfId="9" applyNumberFormat="1" applyFont="1" applyFill="1" applyBorder="1" applyAlignment="1" applyProtection="1">
      <alignment horizontal="right" vertical="center" wrapText="1"/>
    </xf>
    <xf numFmtId="176" fontId="4" fillId="0" borderId="24" xfId="9" applyNumberFormat="1" applyFont="1" applyFill="1" applyBorder="1" applyAlignment="1" applyProtection="1"/>
    <xf numFmtId="176" fontId="4" fillId="0" borderId="25" xfId="9" applyNumberFormat="1" applyFont="1" applyBorder="1" applyAlignment="1" applyProtection="1">
      <alignment horizontal="right" vertical="center" wrapText="1"/>
    </xf>
    <xf numFmtId="176" fontId="4" fillId="0" borderId="25" xfId="9" applyNumberFormat="1" applyFont="1" applyBorder="1" applyAlignment="1" applyProtection="1"/>
    <xf numFmtId="0" fontId="4" fillId="0" borderId="24" xfId="9" applyFont="1" applyBorder="1" applyAlignment="1" applyProtection="1"/>
    <xf numFmtId="176" fontId="4" fillId="0" borderId="26" xfId="9" applyNumberFormat="1" applyFont="1" applyFill="1" applyBorder="1" applyAlignment="1" applyProtection="1">
      <alignment horizontal="right" vertical="center" wrapText="1"/>
    </xf>
    <xf numFmtId="176" fontId="4" fillId="0" borderId="24" xfId="9" applyNumberFormat="1" applyFont="1" applyFill="1" applyBorder="1" applyAlignment="1" applyProtection="1">
      <alignment horizontal="center" vertical="center"/>
    </xf>
    <xf numFmtId="176" fontId="4" fillId="0" borderId="23" xfId="9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" fontId="19" fillId="0" borderId="3" xfId="0" applyNumberFormat="1" applyFont="1" applyFill="1" applyBorder="1" applyAlignment="1" applyProtection="1">
      <alignment horizontal="right" vertical="center"/>
    </xf>
    <xf numFmtId="176" fontId="20" fillId="0" borderId="1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/>
    </xf>
    <xf numFmtId="177" fontId="21" fillId="0" borderId="26" xfId="23" applyNumberFormat="1" applyFont="1" applyFill="1" applyBorder="1" applyAlignment="1">
      <alignment horizontal="right" vertical="center" wrapText="1"/>
    </xf>
    <xf numFmtId="0" fontId="20" fillId="3" borderId="1" xfId="0" applyNumberFormat="1" applyFont="1" applyFill="1" applyBorder="1" applyAlignment="1" applyProtection="1">
      <alignment horizontal="left" vertical="center"/>
    </xf>
    <xf numFmtId="0" fontId="20" fillId="4" borderId="1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/>
    <xf numFmtId="49" fontId="20" fillId="0" borderId="1" xfId="0" applyNumberFormat="1" applyFont="1" applyFill="1" applyBorder="1" applyAlignment="1" applyProtection="1">
      <alignment horizontal="left" vertical="center"/>
    </xf>
    <xf numFmtId="0" fontId="20" fillId="0" borderId="2" xfId="0" applyNumberFormat="1" applyFont="1" applyFill="1" applyBorder="1" applyAlignment="1" applyProtection="1">
      <alignment horizontal="left" vertical="center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19" fillId="0" borderId="2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/>
    <xf numFmtId="0" fontId="22" fillId="0" borderId="0" xfId="0" applyFont="1"/>
    <xf numFmtId="177" fontId="2" fillId="0" borderId="0" xfId="9" applyNumberFormat="1" applyFont="1" applyFill="1"/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9" applyFont="1" applyBorder="1" applyAlignment="1" applyProtection="1">
      <alignment horizontal="center" vertical="center"/>
    </xf>
    <xf numFmtId="0" fontId="4" fillId="0" borderId="22" xfId="9" applyFont="1" applyBorder="1" applyAlignment="1" applyProtection="1">
      <alignment horizontal="center" vertical="center"/>
    </xf>
    <xf numFmtId="0" fontId="4" fillId="0" borderId="25" xfId="9" applyFont="1" applyBorder="1" applyAlignment="1" applyProtection="1">
      <alignment horizontal="center" vertical="center"/>
    </xf>
    <xf numFmtId="0" fontId="4" fillId="0" borderId="23" xfId="9" applyFont="1" applyBorder="1" applyAlignment="1" applyProtection="1">
      <alignment horizontal="center" vertical="center"/>
    </xf>
    <xf numFmtId="0" fontId="3" fillId="0" borderId="0" xfId="13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 wrapText="1"/>
    </xf>
  </cellXfs>
  <cellStyles count="24">
    <cellStyle name="常规" xfId="0" builtinId="0"/>
    <cellStyle name="常规 2" xfId="9"/>
    <cellStyle name="常规 2 2" xfId="5"/>
    <cellStyle name="常规 2 3" xfId="7"/>
    <cellStyle name="常规 2 4" xfId="10"/>
    <cellStyle name="常规 2 5" xfId="2"/>
    <cellStyle name="常规 2 6" xfId="11"/>
    <cellStyle name="常规 2 7" xfId="12"/>
    <cellStyle name="常规 3" xfId="13"/>
    <cellStyle name="常规 3 2" xfId="3"/>
    <cellStyle name="常规 3 3" xfId="4"/>
    <cellStyle name="常规 3 4" xfId="6"/>
    <cellStyle name="常规 3 5" xfId="14"/>
    <cellStyle name="常规 3 6" xfId="15"/>
    <cellStyle name="常规 3 7" xfId="8"/>
    <cellStyle name="常规 4" xfId="16"/>
    <cellStyle name="常规 4 2" xfId="17"/>
    <cellStyle name="常规 4 3" xfId="18"/>
    <cellStyle name="常规 4 4" xfId="19"/>
    <cellStyle name="常规 4 5" xfId="20"/>
    <cellStyle name="常规 4 6" xfId="21"/>
    <cellStyle name="常规 4 7" xfId="22"/>
    <cellStyle name="常规_分单位下达表预算表" xfId="23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abSelected="1" workbookViewId="0">
      <selection activeCell="D10" sqref="D10"/>
    </sheetView>
  </sheetViews>
  <sheetFormatPr defaultColWidth="9.140625" defaultRowHeight="12.75" customHeight="1" x14ac:dyDescent="0.15"/>
  <cols>
    <col min="1" max="9" width="17.140625" style="1" customWidth="1"/>
    <col min="10" max="10" width="9" style="1" customWidth="1"/>
    <col min="11" max="16384" width="9.140625" style="3"/>
  </cols>
  <sheetData>
    <row r="2" spans="1:10" ht="14.25" customHeight="1" x14ac:dyDescent="0.2">
      <c r="A2" s="131"/>
      <c r="B2"/>
      <c r="C2"/>
      <c r="D2"/>
      <c r="E2"/>
      <c r="F2"/>
      <c r="G2"/>
      <c r="H2"/>
      <c r="I2"/>
      <c r="J2"/>
    </row>
    <row r="3" spans="1:10" ht="18.75" customHeight="1" x14ac:dyDescent="0.2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/>
    </row>
    <row r="4" spans="1:10" ht="16.5" customHeight="1" x14ac:dyDescent="0.2">
      <c r="A4" s="132" t="s">
        <v>1</v>
      </c>
      <c r="B4" s="132"/>
      <c r="C4" s="132"/>
      <c r="D4" s="132"/>
      <c r="E4" s="132"/>
      <c r="F4" s="132"/>
      <c r="G4" s="132"/>
      <c r="H4" s="132"/>
      <c r="I4" s="132"/>
      <c r="J4"/>
    </row>
    <row r="5" spans="1:10" ht="14.2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/>
    </row>
    <row r="6" spans="1:10" ht="14.2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/>
    </row>
    <row r="7" spans="1:10" ht="14.25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/>
    </row>
    <row r="8" spans="1:10" ht="14.2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/>
    </row>
    <row r="9" spans="1:10" ht="33" customHeight="1" x14ac:dyDescent="0.2">
      <c r="A9" s="148" t="s">
        <v>2</v>
      </c>
      <c r="B9" s="148"/>
      <c r="C9" s="148"/>
      <c r="D9" s="148"/>
      <c r="E9" s="148"/>
      <c r="F9" s="148"/>
      <c r="G9" s="148"/>
      <c r="H9" s="148"/>
      <c r="I9" s="148"/>
      <c r="J9"/>
    </row>
    <row r="10" spans="1:10" ht="14.2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/>
    </row>
    <row r="11" spans="1:10" ht="14.25" customHeight="1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/>
    </row>
    <row r="12" spans="1:10" ht="14.25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/>
    </row>
    <row r="13" spans="1:10" ht="14.25" customHeight="1" x14ac:dyDescent="0.2">
      <c r="A13" s="132"/>
      <c r="B13" s="132"/>
      <c r="C13" s="132"/>
      <c r="D13" s="132"/>
      <c r="E13" s="132"/>
      <c r="F13" s="132"/>
      <c r="G13" s="132"/>
      <c r="H13" s="132"/>
      <c r="I13" s="132"/>
      <c r="J13"/>
    </row>
    <row r="14" spans="1:10" ht="14.25" customHeight="1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/>
    </row>
    <row r="15" spans="1:10" ht="14.2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/>
    </row>
    <row r="16" spans="1:10" ht="14.25" customHeight="1" x14ac:dyDescent="0.2">
      <c r="A16" s="132"/>
      <c r="B16" s="132"/>
      <c r="C16" s="132"/>
      <c r="D16" s="132"/>
      <c r="E16" s="132"/>
      <c r="F16" s="132"/>
      <c r="G16" s="132"/>
      <c r="H16" s="132"/>
      <c r="I16" s="132"/>
      <c r="J16"/>
    </row>
    <row r="17" spans="1:10" ht="14.25" customHeight="1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/>
    </row>
    <row r="18" spans="1:10" ht="14.25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/>
    </row>
    <row r="19" spans="1:10" ht="14.25" customHeight="1" x14ac:dyDescent="0.2">
      <c r="A19" s="149" t="s">
        <v>311</v>
      </c>
      <c r="B19" s="150"/>
      <c r="C19" s="150"/>
      <c r="D19" s="150"/>
      <c r="E19" s="150"/>
      <c r="F19" s="150"/>
      <c r="G19" s="150"/>
      <c r="H19" s="150"/>
      <c r="I19" s="150"/>
      <c r="J19"/>
    </row>
    <row r="20" spans="1:10" ht="14.25" customHeight="1" x14ac:dyDescent="0.2">
      <c r="A20" s="132"/>
      <c r="B20" s="132"/>
      <c r="C20" s="132"/>
      <c r="D20" s="132"/>
      <c r="E20" s="132"/>
      <c r="F20" s="132"/>
      <c r="G20" s="132"/>
      <c r="H20" s="132"/>
      <c r="I20" s="132"/>
      <c r="J20"/>
    </row>
    <row r="21" spans="1:10" ht="14.25" customHeight="1" x14ac:dyDescent="0.2">
      <c r="A21" s="132"/>
      <c r="B21" s="132"/>
      <c r="C21" s="132"/>
      <c r="D21" s="132"/>
      <c r="E21" s="132"/>
      <c r="F21" s="132"/>
      <c r="G21" s="132"/>
      <c r="H21"/>
      <c r="I21" s="132"/>
      <c r="J21"/>
    </row>
    <row r="22" spans="1:10" ht="14.25" customHeight="1" x14ac:dyDescent="0.2">
      <c r="A22" s="132"/>
      <c r="B22" s="132" t="s">
        <v>312</v>
      </c>
      <c r="C22"/>
      <c r="D22"/>
      <c r="E22" s="135" t="s">
        <v>313</v>
      </c>
      <c r="F22"/>
      <c r="G22" s="132" t="s">
        <v>3</v>
      </c>
      <c r="H22"/>
      <c r="I22" s="132"/>
      <c r="J22"/>
    </row>
    <row r="23" spans="1:10" ht="15.75" customHeight="1" x14ac:dyDescent="0.2">
      <c r="A23"/>
      <c r="B23" s="132" t="s">
        <v>4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honeticPr fontId="18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showZeros="0" topLeftCell="A22" workbookViewId="0">
      <selection activeCell="D30" sqref="D30:D31"/>
    </sheetView>
  </sheetViews>
  <sheetFormatPr defaultColWidth="9.140625" defaultRowHeight="12.75" customHeight="1" x14ac:dyDescent="0.15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  <col min="8" max="16384" width="9.140625" style="3"/>
  </cols>
  <sheetData>
    <row r="1" spans="1:7" ht="24.75" customHeight="1" x14ac:dyDescent="0.15">
      <c r="A1" s="17" t="s">
        <v>25</v>
      </c>
      <c r="B1" s="18"/>
    </row>
    <row r="2" spans="1:7" ht="24.75" customHeight="1" x14ac:dyDescent="0.15">
      <c r="A2" s="162" t="s">
        <v>172</v>
      </c>
      <c r="B2" s="162"/>
      <c r="C2" s="162"/>
      <c r="D2" s="162"/>
      <c r="E2" s="162"/>
    </row>
    <row r="3" spans="1:7" ht="24.75" customHeight="1" x14ac:dyDescent="0.15">
      <c r="E3" s="4" t="s">
        <v>27</v>
      </c>
    </row>
    <row r="4" spans="1:7" ht="24.75" customHeight="1" x14ac:dyDescent="0.15">
      <c r="A4" s="158" t="s">
        <v>173</v>
      </c>
      <c r="B4" s="161"/>
      <c r="C4" s="158" t="s">
        <v>174</v>
      </c>
      <c r="D4" s="161"/>
      <c r="E4" s="159"/>
    </row>
    <row r="5" spans="1:7" ht="24.75" customHeight="1" x14ac:dyDescent="0.15">
      <c r="A5" s="39" t="s">
        <v>156</v>
      </c>
      <c r="B5" s="6" t="s">
        <v>157</v>
      </c>
      <c r="C5" s="34" t="s">
        <v>95</v>
      </c>
      <c r="D5" s="40" t="s">
        <v>175</v>
      </c>
      <c r="E5" s="41" t="s">
        <v>176</v>
      </c>
    </row>
    <row r="6" spans="1:7" ht="24.75" customHeight="1" x14ac:dyDescent="0.15">
      <c r="A6" s="39" t="s">
        <v>94</v>
      </c>
      <c r="B6" s="6" t="s">
        <v>94</v>
      </c>
      <c r="C6" s="5">
        <v>1</v>
      </c>
      <c r="D6" s="6">
        <v>2</v>
      </c>
      <c r="E6" s="7">
        <v>3</v>
      </c>
    </row>
    <row r="7" spans="1:7" s="11" customFormat="1" ht="25.5" customHeight="1" x14ac:dyDescent="0.15">
      <c r="A7" s="42"/>
      <c r="B7" s="43" t="s">
        <v>95</v>
      </c>
      <c r="C7" s="44">
        <f>C8+C19+C35</f>
        <v>50659165.75</v>
      </c>
      <c r="D7" s="44">
        <f>D8+D19+D35</f>
        <v>50659165.75</v>
      </c>
      <c r="E7" s="45"/>
      <c r="F7" s="2"/>
      <c r="G7" s="2"/>
    </row>
    <row r="8" spans="1:7" ht="25.5" customHeight="1" x14ac:dyDescent="0.15">
      <c r="A8" s="42" t="s">
        <v>177</v>
      </c>
      <c r="B8" s="43" t="s">
        <v>178</v>
      </c>
      <c r="C8" s="44">
        <f>SUM(C9:C18)</f>
        <v>49450232.5</v>
      </c>
      <c r="D8" s="44">
        <f>SUM(D9:D18)</f>
        <v>49450232.5</v>
      </c>
      <c r="E8" s="45"/>
    </row>
    <row r="9" spans="1:7" ht="25.5" customHeight="1" x14ac:dyDescent="0.15">
      <c r="A9" s="8" t="s">
        <v>179</v>
      </c>
      <c r="B9" s="46" t="s">
        <v>180</v>
      </c>
      <c r="C9" s="25">
        <v>35505437.5</v>
      </c>
      <c r="D9" s="25">
        <v>35505437.5</v>
      </c>
      <c r="E9" s="10"/>
    </row>
    <row r="10" spans="1:7" ht="25.5" customHeight="1" x14ac:dyDescent="0.15">
      <c r="A10" s="8" t="s">
        <v>181</v>
      </c>
      <c r="B10" s="46" t="s">
        <v>182</v>
      </c>
      <c r="C10" s="25"/>
      <c r="D10" s="25"/>
      <c r="E10" s="10"/>
    </row>
    <row r="11" spans="1:7" ht="25.5" customHeight="1" x14ac:dyDescent="0.15">
      <c r="A11" s="8" t="s">
        <v>183</v>
      </c>
      <c r="B11" s="46" t="s">
        <v>184</v>
      </c>
      <c r="C11" s="25"/>
      <c r="D11" s="28"/>
      <c r="E11" s="10"/>
    </row>
    <row r="12" spans="1:7" ht="25.5" customHeight="1" x14ac:dyDescent="0.15">
      <c r="A12" s="8" t="s">
        <v>185</v>
      </c>
      <c r="B12" s="46" t="s">
        <v>186</v>
      </c>
      <c r="C12" s="25"/>
      <c r="D12" s="28"/>
      <c r="E12" s="10"/>
    </row>
    <row r="13" spans="1:7" ht="25.5" customHeight="1" x14ac:dyDescent="0.15">
      <c r="A13" s="8" t="s">
        <v>187</v>
      </c>
      <c r="B13" s="46" t="s">
        <v>188</v>
      </c>
      <c r="C13" s="28">
        <v>7458300</v>
      </c>
      <c r="D13" s="28">
        <v>7458300</v>
      </c>
      <c r="E13" s="10"/>
    </row>
    <row r="14" spans="1:7" ht="25.5" customHeight="1" x14ac:dyDescent="0.15">
      <c r="A14" s="8" t="s">
        <v>189</v>
      </c>
      <c r="B14" s="46" t="s">
        <v>190</v>
      </c>
      <c r="C14" s="29">
        <v>2019956.25</v>
      </c>
      <c r="D14" s="29">
        <v>2019956.25</v>
      </c>
      <c r="E14" s="10"/>
    </row>
    <row r="15" spans="1:7" ht="25.5" customHeight="1" x14ac:dyDescent="0.15">
      <c r="A15" s="8" t="s">
        <v>191</v>
      </c>
      <c r="B15" s="46" t="s">
        <v>192</v>
      </c>
      <c r="C15" s="28">
        <v>395550</v>
      </c>
      <c r="D15" s="28">
        <v>395550</v>
      </c>
      <c r="E15" s="10"/>
    </row>
    <row r="16" spans="1:7" ht="25.5" customHeight="1" x14ac:dyDescent="0.15">
      <c r="A16" s="8" t="s">
        <v>193</v>
      </c>
      <c r="B16" s="46" t="s">
        <v>194</v>
      </c>
      <c r="C16" s="25">
        <v>341838.75</v>
      </c>
      <c r="D16" s="25">
        <v>341838.75</v>
      </c>
      <c r="E16" s="10"/>
    </row>
    <row r="17" spans="1:5" ht="25.5" customHeight="1" x14ac:dyDescent="0.15">
      <c r="A17" s="8" t="s">
        <v>195</v>
      </c>
      <c r="B17" s="46" t="s">
        <v>196</v>
      </c>
      <c r="C17" s="28">
        <v>3729150</v>
      </c>
      <c r="D17" s="28">
        <v>3729150</v>
      </c>
      <c r="E17" s="10"/>
    </row>
    <row r="18" spans="1:5" ht="25.5" customHeight="1" x14ac:dyDescent="0.15">
      <c r="A18" s="8" t="s">
        <v>197</v>
      </c>
      <c r="B18" s="46" t="s">
        <v>198</v>
      </c>
      <c r="C18" s="25"/>
      <c r="D18" s="28"/>
      <c r="E18" s="10"/>
    </row>
    <row r="19" spans="1:5" ht="25.5" customHeight="1" x14ac:dyDescent="0.15">
      <c r="A19" s="42" t="s">
        <v>199</v>
      </c>
      <c r="B19" s="43" t="s">
        <v>200</v>
      </c>
      <c r="C19" s="44">
        <f>SUM(C20:C34)</f>
        <v>1149821.25</v>
      </c>
      <c r="D19" s="44">
        <f>SUM(D20:D34)</f>
        <v>1149821.25</v>
      </c>
      <c r="E19" s="45"/>
    </row>
    <row r="20" spans="1:5" ht="25.5" customHeight="1" x14ac:dyDescent="0.15">
      <c r="A20" s="8" t="s">
        <v>201</v>
      </c>
      <c r="B20" s="46" t="s">
        <v>202</v>
      </c>
      <c r="C20" s="25"/>
      <c r="D20" s="28"/>
      <c r="E20" s="10"/>
    </row>
    <row r="21" spans="1:5" ht="25.5" customHeight="1" x14ac:dyDescent="0.15">
      <c r="A21" s="8" t="s">
        <v>203</v>
      </c>
      <c r="B21" s="46" t="s">
        <v>204</v>
      </c>
      <c r="C21" s="25"/>
      <c r="D21" s="28"/>
      <c r="E21" s="10"/>
    </row>
    <row r="22" spans="1:5" ht="25.5" customHeight="1" x14ac:dyDescent="0.15">
      <c r="A22" s="8" t="s">
        <v>205</v>
      </c>
      <c r="B22" s="46" t="s">
        <v>206</v>
      </c>
      <c r="C22" s="25"/>
      <c r="D22" s="28"/>
      <c r="E22" s="10"/>
    </row>
    <row r="23" spans="1:5" ht="25.5" customHeight="1" x14ac:dyDescent="0.15">
      <c r="A23" s="8" t="s">
        <v>207</v>
      </c>
      <c r="B23" s="46" t="s">
        <v>208</v>
      </c>
      <c r="C23" s="25"/>
      <c r="D23" s="28"/>
      <c r="E23" s="10"/>
    </row>
    <row r="24" spans="1:5" ht="25.5" customHeight="1" x14ac:dyDescent="0.15">
      <c r="A24" s="8" t="s">
        <v>209</v>
      </c>
      <c r="B24" s="46" t="s">
        <v>210</v>
      </c>
      <c r="C24" s="25"/>
      <c r="D24" s="28"/>
      <c r="E24" s="10"/>
    </row>
    <row r="25" spans="1:5" ht="25.5" customHeight="1" x14ac:dyDescent="0.15">
      <c r="A25" s="8" t="s">
        <v>211</v>
      </c>
      <c r="B25" s="46" t="s">
        <v>212</v>
      </c>
      <c r="C25" s="25"/>
      <c r="D25" s="28"/>
      <c r="E25" s="10"/>
    </row>
    <row r="26" spans="1:5" ht="25.5" customHeight="1" x14ac:dyDescent="0.15">
      <c r="A26" s="8" t="s">
        <v>213</v>
      </c>
      <c r="B26" s="46" t="s">
        <v>214</v>
      </c>
      <c r="C26" s="25"/>
      <c r="D26" s="28"/>
      <c r="E26" s="10"/>
    </row>
    <row r="27" spans="1:5" ht="25.5" customHeight="1" x14ac:dyDescent="0.15">
      <c r="A27" s="8" t="s">
        <v>215</v>
      </c>
      <c r="B27" s="46" t="s">
        <v>216</v>
      </c>
      <c r="C27" s="25"/>
      <c r="D27" s="28"/>
      <c r="E27" s="10"/>
    </row>
    <row r="28" spans="1:5" ht="25.5" customHeight="1" x14ac:dyDescent="0.15">
      <c r="A28" s="8" t="s">
        <v>217</v>
      </c>
      <c r="B28" s="46" t="s">
        <v>218</v>
      </c>
      <c r="C28" s="25"/>
      <c r="D28" s="28"/>
      <c r="E28" s="10"/>
    </row>
    <row r="29" spans="1:5" ht="25.5" customHeight="1" x14ac:dyDescent="0.15">
      <c r="A29" s="8" t="s">
        <v>219</v>
      </c>
      <c r="B29" s="46" t="s">
        <v>220</v>
      </c>
      <c r="C29" s="25"/>
      <c r="D29" s="28"/>
      <c r="E29" s="10"/>
    </row>
    <row r="30" spans="1:5" ht="25.5" customHeight="1" x14ac:dyDescent="0.15">
      <c r="A30" s="8" t="s">
        <v>221</v>
      </c>
      <c r="B30" s="46" t="s">
        <v>222</v>
      </c>
      <c r="C30" s="28">
        <v>372915</v>
      </c>
      <c r="D30" s="28">
        <v>372915</v>
      </c>
      <c r="E30" s="10"/>
    </row>
    <row r="31" spans="1:5" ht="25.5" customHeight="1" x14ac:dyDescent="0.15">
      <c r="A31" s="8" t="s">
        <v>223</v>
      </c>
      <c r="B31" s="46" t="s">
        <v>224</v>
      </c>
      <c r="C31" s="25">
        <v>776906.25</v>
      </c>
      <c r="D31" s="25">
        <v>776906.25</v>
      </c>
      <c r="E31" s="10"/>
    </row>
    <row r="32" spans="1:5" ht="25.5" customHeight="1" x14ac:dyDescent="0.15">
      <c r="A32" s="8" t="s">
        <v>225</v>
      </c>
      <c r="B32" s="46" t="s">
        <v>226</v>
      </c>
      <c r="C32" s="25"/>
      <c r="D32" s="28"/>
      <c r="E32" s="10"/>
    </row>
    <row r="33" spans="1:5" ht="25.5" customHeight="1" x14ac:dyDescent="0.15">
      <c r="A33" s="8" t="s">
        <v>227</v>
      </c>
      <c r="B33" s="46" t="s">
        <v>228</v>
      </c>
      <c r="C33" s="25"/>
      <c r="D33" s="28"/>
      <c r="E33" s="10"/>
    </row>
    <row r="34" spans="1:5" ht="25.5" customHeight="1" x14ac:dyDescent="0.15">
      <c r="A34" s="8" t="s">
        <v>229</v>
      </c>
      <c r="B34" s="46" t="s">
        <v>230</v>
      </c>
      <c r="C34" s="25"/>
      <c r="D34" s="28"/>
      <c r="E34" s="10"/>
    </row>
    <row r="35" spans="1:5" ht="25.5" customHeight="1" x14ac:dyDescent="0.15">
      <c r="A35" s="42" t="s">
        <v>231</v>
      </c>
      <c r="B35" s="43" t="s">
        <v>232</v>
      </c>
      <c r="C35" s="134">
        <f>C37</f>
        <v>59112</v>
      </c>
      <c r="D35" s="134">
        <f>D37</f>
        <v>59112</v>
      </c>
      <c r="E35" s="45"/>
    </row>
    <row r="36" spans="1:5" ht="25.5" customHeight="1" x14ac:dyDescent="0.15">
      <c r="A36" s="8" t="s">
        <v>233</v>
      </c>
      <c r="B36" s="46" t="s">
        <v>234</v>
      </c>
      <c r="C36" s="25"/>
      <c r="D36" s="28"/>
      <c r="E36" s="10"/>
    </row>
    <row r="37" spans="1:5" ht="25.5" customHeight="1" x14ac:dyDescent="0.15">
      <c r="A37" s="8" t="s">
        <v>235</v>
      </c>
      <c r="B37" s="46" t="s">
        <v>236</v>
      </c>
      <c r="C37" s="25">
        <v>59112</v>
      </c>
      <c r="D37" s="25">
        <v>59112</v>
      </c>
      <c r="E37" s="10"/>
    </row>
    <row r="38" spans="1:5" ht="25.5" customHeight="1" x14ac:dyDescent="0.15">
      <c r="A38" s="8" t="s">
        <v>237</v>
      </c>
      <c r="B38" s="46" t="s">
        <v>238</v>
      </c>
      <c r="C38" s="25"/>
      <c r="D38" s="28"/>
      <c r="E38" s="10"/>
    </row>
    <row r="39" spans="1:5" ht="25.5" customHeight="1" x14ac:dyDescent="0.15">
      <c r="A39" s="8" t="s">
        <v>239</v>
      </c>
      <c r="B39" s="46" t="s">
        <v>240</v>
      </c>
      <c r="C39" s="25"/>
      <c r="D39" s="28"/>
      <c r="E39" s="10"/>
    </row>
    <row r="40" spans="1:5" ht="25.5" customHeight="1" x14ac:dyDescent="0.15">
      <c r="A40" s="8" t="s">
        <v>241</v>
      </c>
      <c r="B40" s="46" t="s">
        <v>242</v>
      </c>
      <c r="C40" s="25"/>
      <c r="D40" s="28"/>
      <c r="E40" s="10"/>
    </row>
    <row r="41" spans="1:5" ht="25.5" customHeight="1" x14ac:dyDescent="0.15">
      <c r="A41" s="8" t="s">
        <v>243</v>
      </c>
      <c r="B41" s="46" t="s">
        <v>244</v>
      </c>
      <c r="C41" s="25"/>
      <c r="D41" s="28"/>
      <c r="E41" s="10"/>
    </row>
  </sheetData>
  <sheetProtection formatCells="0" formatColumns="0" formatRows="0"/>
  <mergeCells count="3">
    <mergeCell ref="A2:E2"/>
    <mergeCell ref="A4:B4"/>
    <mergeCell ref="C4:E4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showZeros="0" workbookViewId="0">
      <selection activeCell="H8" sqref="H8"/>
    </sheetView>
  </sheetViews>
  <sheetFormatPr defaultColWidth="9.140625" defaultRowHeight="12.75" customHeight="1" x14ac:dyDescent="0.15"/>
  <cols>
    <col min="1" max="1" width="27.140625" style="1" customWidth="1"/>
    <col min="2" max="3" width="14.140625" style="1" customWidth="1"/>
    <col min="4" max="4" width="13.42578125" style="1" customWidth="1"/>
    <col min="5" max="6" width="13" style="1" customWidth="1"/>
    <col min="7" max="7" width="12.85546875" style="1" customWidth="1"/>
    <col min="8" max="8" width="14.5703125" style="1" customWidth="1"/>
    <col min="9" max="9" width="9.140625" style="1"/>
    <col min="10" max="16384" width="9.140625" style="3"/>
  </cols>
  <sheetData>
    <row r="1" spans="1:9" ht="24.75" customHeight="1" x14ac:dyDescent="0.15">
      <c r="A1" s="32" t="s">
        <v>25</v>
      </c>
    </row>
    <row r="2" spans="1:9" ht="24.75" customHeight="1" x14ac:dyDescent="0.15">
      <c r="A2" s="151" t="s">
        <v>245</v>
      </c>
      <c r="B2" s="151"/>
      <c r="C2" s="151"/>
      <c r="D2" s="151"/>
      <c r="E2" s="151"/>
      <c r="F2" s="151"/>
      <c r="G2" s="151"/>
      <c r="H2" s="151"/>
    </row>
    <row r="3" spans="1:9" ht="24.75" customHeight="1" x14ac:dyDescent="0.15">
      <c r="H3" s="4" t="s">
        <v>27</v>
      </c>
    </row>
    <row r="4" spans="1:9" ht="24.75" customHeight="1" x14ac:dyDescent="0.15">
      <c r="A4" s="168" t="s">
        <v>150</v>
      </c>
      <c r="B4" s="163" t="s">
        <v>246</v>
      </c>
      <c r="C4" s="164"/>
      <c r="D4" s="164"/>
      <c r="E4" s="164"/>
      <c r="F4" s="165"/>
      <c r="G4" s="171" t="s">
        <v>247</v>
      </c>
      <c r="H4" s="174" t="s">
        <v>248</v>
      </c>
    </row>
    <row r="5" spans="1:9" ht="24.75" customHeight="1" x14ac:dyDescent="0.15">
      <c r="A5" s="169"/>
      <c r="B5" s="171" t="s">
        <v>95</v>
      </c>
      <c r="C5" s="171" t="s">
        <v>249</v>
      </c>
      <c r="D5" s="171" t="s">
        <v>250</v>
      </c>
      <c r="E5" s="166" t="s">
        <v>251</v>
      </c>
      <c r="F5" s="167"/>
      <c r="G5" s="173"/>
      <c r="H5" s="175"/>
    </row>
    <row r="6" spans="1:9" ht="24.75" customHeight="1" x14ac:dyDescent="0.15">
      <c r="A6" s="170"/>
      <c r="B6" s="172"/>
      <c r="C6" s="172"/>
      <c r="D6" s="172"/>
      <c r="E6" s="33" t="s">
        <v>252</v>
      </c>
      <c r="F6" s="33" t="s">
        <v>253</v>
      </c>
      <c r="G6" s="172"/>
      <c r="H6" s="176"/>
    </row>
    <row r="7" spans="1:9" s="11" customFormat="1" ht="24.75" customHeight="1" x14ac:dyDescent="0.15">
      <c r="A7" s="35" t="s">
        <v>95</v>
      </c>
      <c r="B7" s="36">
        <f>SUM(C7:H7)</f>
        <v>200000</v>
      </c>
      <c r="C7" s="36"/>
      <c r="D7" s="36"/>
      <c r="E7" s="36"/>
      <c r="F7" s="37">
        <v>0</v>
      </c>
      <c r="G7" s="36"/>
      <c r="H7" s="38">
        <v>200000</v>
      </c>
      <c r="I7" s="2"/>
    </row>
    <row r="8" spans="1:9" ht="24.75" customHeight="1" x14ac:dyDescent="0.15">
      <c r="A8" s="35" t="s">
        <v>154</v>
      </c>
      <c r="B8" s="36">
        <f>SUM(C8:H8)</f>
        <v>200000</v>
      </c>
      <c r="C8" s="36"/>
      <c r="D8" s="36"/>
      <c r="E8" s="36"/>
      <c r="F8" s="37">
        <v>0</v>
      </c>
      <c r="G8" s="36"/>
      <c r="H8" s="38">
        <v>200000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showZeros="0" workbookViewId="0">
      <selection activeCell="F41" sqref="F41"/>
    </sheetView>
  </sheetViews>
  <sheetFormatPr defaultColWidth="9.140625" defaultRowHeight="12.75" customHeight="1" x14ac:dyDescent="0.15"/>
  <cols>
    <col min="1" max="1" width="8" style="1" customWidth="1"/>
    <col min="2" max="2" width="32.42578125" style="1" customWidth="1"/>
    <col min="3" max="5" width="17.85546875" style="1" customWidth="1"/>
    <col min="6" max="7" width="6.85546875" style="1" customWidth="1"/>
    <col min="8" max="16384" width="9.140625" style="3"/>
  </cols>
  <sheetData>
    <row r="1" spans="1:7" ht="24.95" customHeight="1" x14ac:dyDescent="0.15">
      <c r="A1" s="17" t="s">
        <v>25</v>
      </c>
      <c r="B1" s="18"/>
    </row>
    <row r="2" spans="1:7" ht="24.95" customHeight="1" x14ac:dyDescent="0.15">
      <c r="A2" s="151" t="s">
        <v>254</v>
      </c>
      <c r="B2" s="151"/>
      <c r="C2" s="151"/>
      <c r="D2" s="151"/>
      <c r="E2" s="151"/>
    </row>
    <row r="3" spans="1:7" ht="24.95" customHeight="1" x14ac:dyDescent="0.15">
      <c r="E3" s="4" t="s">
        <v>27</v>
      </c>
    </row>
    <row r="4" spans="1:7" ht="24.95" customHeight="1" x14ac:dyDescent="0.15">
      <c r="A4" s="5" t="s">
        <v>255</v>
      </c>
      <c r="B4" s="6" t="s">
        <v>30</v>
      </c>
      <c r="C4" s="6" t="s">
        <v>95</v>
      </c>
      <c r="D4" s="6" t="s">
        <v>91</v>
      </c>
      <c r="E4" s="7" t="s">
        <v>92</v>
      </c>
    </row>
    <row r="5" spans="1:7" ht="19.5" customHeight="1" x14ac:dyDescent="0.15">
      <c r="A5" s="5" t="s">
        <v>94</v>
      </c>
      <c r="B5" s="6" t="s">
        <v>94</v>
      </c>
      <c r="C5" s="6">
        <v>1</v>
      </c>
      <c r="D5" s="6">
        <v>2</v>
      </c>
      <c r="E5" s="7">
        <v>3</v>
      </c>
    </row>
    <row r="6" spans="1:7" s="11" customFormat="1" ht="24.95" customHeight="1" x14ac:dyDescent="0.15">
      <c r="A6" s="19">
        <f>ROW()-5</f>
        <v>1</v>
      </c>
      <c r="B6" s="20" t="s">
        <v>95</v>
      </c>
      <c r="C6" s="21">
        <f>SUM(C7:C46)</f>
        <v>50659165.75</v>
      </c>
      <c r="D6" s="21">
        <f>SUM(D7:D46)</f>
        <v>50659165.75</v>
      </c>
      <c r="E6" s="22"/>
      <c r="F6" s="2"/>
      <c r="G6" s="2"/>
    </row>
    <row r="7" spans="1:7" ht="24.95" customHeight="1" x14ac:dyDescent="0.15">
      <c r="A7" s="23">
        <f t="shared" ref="A7:A46" si="0">ROW()-5</f>
        <v>2</v>
      </c>
      <c r="B7" s="24" t="s">
        <v>256</v>
      </c>
      <c r="C7" s="25">
        <v>35505437.5</v>
      </c>
      <c r="D7" s="25">
        <v>35505437.5</v>
      </c>
      <c r="E7" s="26"/>
    </row>
    <row r="8" spans="1:7" ht="24.95" customHeight="1" x14ac:dyDescent="0.15">
      <c r="A8" s="23">
        <f t="shared" si="0"/>
        <v>3</v>
      </c>
      <c r="B8" s="24" t="s">
        <v>257</v>
      </c>
      <c r="C8" s="25"/>
      <c r="D8" s="25"/>
      <c r="E8" s="26"/>
    </row>
    <row r="9" spans="1:7" ht="24.95" customHeight="1" x14ac:dyDescent="0.15">
      <c r="A9" s="23">
        <f t="shared" si="0"/>
        <v>4</v>
      </c>
      <c r="B9" s="24" t="s">
        <v>258</v>
      </c>
      <c r="C9" s="27"/>
      <c r="D9" s="27"/>
      <c r="E9" s="26"/>
    </row>
    <row r="10" spans="1:7" ht="24.95" customHeight="1" x14ac:dyDescent="0.15">
      <c r="A10" s="23">
        <f t="shared" si="0"/>
        <v>5</v>
      </c>
      <c r="B10" s="24" t="s">
        <v>259</v>
      </c>
      <c r="C10" s="27"/>
      <c r="D10" s="27"/>
      <c r="E10" s="26"/>
    </row>
    <row r="11" spans="1:7" ht="24.95" customHeight="1" x14ac:dyDescent="0.15">
      <c r="A11" s="23">
        <f t="shared" si="0"/>
        <v>6</v>
      </c>
      <c r="B11" s="24" t="s">
        <v>260</v>
      </c>
      <c r="C11" s="28">
        <v>7458300</v>
      </c>
      <c r="D11" s="28">
        <v>7458300</v>
      </c>
      <c r="E11" s="26"/>
    </row>
    <row r="12" spans="1:7" ht="24.95" customHeight="1" x14ac:dyDescent="0.15">
      <c r="A12" s="23">
        <f t="shared" si="0"/>
        <v>7</v>
      </c>
      <c r="B12" s="24" t="s">
        <v>261</v>
      </c>
      <c r="C12" s="29">
        <v>2019956.25</v>
      </c>
      <c r="D12" s="29">
        <v>2019956.25</v>
      </c>
      <c r="E12" s="26"/>
    </row>
    <row r="13" spans="1:7" ht="24.95" customHeight="1" x14ac:dyDescent="0.15">
      <c r="A13" s="23">
        <f t="shared" si="0"/>
        <v>8</v>
      </c>
      <c r="B13" s="24" t="s">
        <v>262</v>
      </c>
      <c r="C13" s="27">
        <v>395550</v>
      </c>
      <c r="D13" s="27">
        <v>395550</v>
      </c>
      <c r="E13" s="26"/>
    </row>
    <row r="14" spans="1:7" ht="24.95" customHeight="1" x14ac:dyDescent="0.15">
      <c r="A14" s="23">
        <f t="shared" si="0"/>
        <v>9</v>
      </c>
      <c r="B14" s="24" t="s">
        <v>263</v>
      </c>
      <c r="C14" s="25">
        <v>341838.75</v>
      </c>
      <c r="D14" s="25">
        <v>341838.75</v>
      </c>
      <c r="E14" s="26"/>
    </row>
    <row r="15" spans="1:7" ht="24.95" customHeight="1" x14ac:dyDescent="0.15">
      <c r="A15" s="23">
        <f t="shared" si="0"/>
        <v>10</v>
      </c>
      <c r="B15" s="24" t="s">
        <v>264</v>
      </c>
      <c r="C15" s="28">
        <v>3729150</v>
      </c>
      <c r="D15" s="28">
        <v>3729150</v>
      </c>
      <c r="E15" s="26"/>
    </row>
    <row r="16" spans="1:7" ht="24.95" customHeight="1" x14ac:dyDescent="0.15">
      <c r="A16" s="23">
        <f t="shared" si="0"/>
        <v>11</v>
      </c>
      <c r="B16" s="24" t="s">
        <v>265</v>
      </c>
      <c r="C16" s="25"/>
      <c r="D16" s="25"/>
      <c r="E16" s="26"/>
    </row>
    <row r="17" spans="1:5" ht="24.95" customHeight="1" x14ac:dyDescent="0.15">
      <c r="A17" s="23">
        <f t="shared" si="0"/>
        <v>12</v>
      </c>
      <c r="B17" s="24" t="s">
        <v>266</v>
      </c>
      <c r="C17" s="27"/>
      <c r="D17" s="27"/>
      <c r="E17" s="26"/>
    </row>
    <row r="18" spans="1:5" ht="24.95" customHeight="1" x14ac:dyDescent="0.15">
      <c r="A18" s="23">
        <f t="shared" si="0"/>
        <v>13</v>
      </c>
      <c r="B18" s="24" t="s">
        <v>267</v>
      </c>
      <c r="C18" s="27"/>
      <c r="D18" s="27"/>
      <c r="E18" s="26"/>
    </row>
    <row r="19" spans="1:5" ht="24.95" customHeight="1" x14ac:dyDescent="0.15">
      <c r="A19" s="23">
        <f t="shared" si="0"/>
        <v>14</v>
      </c>
      <c r="B19" s="24" t="s">
        <v>268</v>
      </c>
      <c r="C19" s="27"/>
      <c r="D19" s="27"/>
      <c r="E19" s="26"/>
    </row>
    <row r="20" spans="1:5" ht="24.95" customHeight="1" x14ac:dyDescent="0.15">
      <c r="A20" s="23">
        <f t="shared" si="0"/>
        <v>15</v>
      </c>
      <c r="B20" s="24" t="s">
        <v>269</v>
      </c>
      <c r="C20" s="27"/>
      <c r="D20" s="27"/>
      <c r="E20" s="26"/>
    </row>
    <row r="21" spans="1:5" ht="24.95" customHeight="1" x14ac:dyDescent="0.15">
      <c r="A21" s="23">
        <f t="shared" si="0"/>
        <v>16</v>
      </c>
      <c r="B21" s="24" t="s">
        <v>270</v>
      </c>
      <c r="C21" s="27"/>
      <c r="D21" s="27"/>
      <c r="E21" s="26"/>
    </row>
    <row r="22" spans="1:5" ht="24.95" customHeight="1" x14ac:dyDescent="0.15">
      <c r="A22" s="23">
        <f t="shared" si="0"/>
        <v>17</v>
      </c>
      <c r="B22" s="24" t="s">
        <v>271</v>
      </c>
      <c r="C22" s="27"/>
      <c r="D22" s="27"/>
      <c r="E22" s="26"/>
    </row>
    <row r="23" spans="1:5" ht="24.95" customHeight="1" x14ac:dyDescent="0.15">
      <c r="A23" s="23">
        <f t="shared" si="0"/>
        <v>18</v>
      </c>
      <c r="B23" s="24" t="s">
        <v>272</v>
      </c>
      <c r="C23" s="27"/>
      <c r="D23" s="27"/>
      <c r="E23" s="26"/>
    </row>
    <row r="24" spans="1:5" ht="24.95" customHeight="1" x14ac:dyDescent="0.15">
      <c r="A24" s="23">
        <f t="shared" si="0"/>
        <v>19</v>
      </c>
      <c r="B24" s="24" t="s">
        <v>273</v>
      </c>
      <c r="C24" s="27"/>
      <c r="D24" s="27"/>
      <c r="E24" s="26"/>
    </row>
    <row r="25" spans="1:5" ht="24.95" customHeight="1" x14ac:dyDescent="0.15">
      <c r="A25" s="23">
        <f t="shared" si="0"/>
        <v>20</v>
      </c>
      <c r="B25" s="24" t="s">
        <v>274</v>
      </c>
      <c r="C25" s="27"/>
      <c r="D25" s="27"/>
      <c r="E25" s="26"/>
    </row>
    <row r="26" spans="1:5" ht="24.95" customHeight="1" x14ac:dyDescent="0.15">
      <c r="A26" s="23">
        <f t="shared" si="0"/>
        <v>21</v>
      </c>
      <c r="B26" s="24" t="s">
        <v>249</v>
      </c>
      <c r="C26" s="27"/>
      <c r="D26" s="27"/>
      <c r="E26" s="26"/>
    </row>
    <row r="27" spans="1:5" ht="24.95" customHeight="1" x14ac:dyDescent="0.15">
      <c r="A27" s="23">
        <f t="shared" si="0"/>
        <v>22</v>
      </c>
      <c r="B27" s="24" t="s">
        <v>275</v>
      </c>
      <c r="C27" s="27"/>
      <c r="D27" s="27"/>
      <c r="E27" s="26"/>
    </row>
    <row r="28" spans="1:5" ht="24.95" customHeight="1" x14ac:dyDescent="0.15">
      <c r="A28" s="23">
        <f t="shared" si="0"/>
        <v>23</v>
      </c>
      <c r="B28" s="24" t="s">
        <v>276</v>
      </c>
      <c r="C28" s="27"/>
      <c r="D28" s="27"/>
      <c r="E28" s="26"/>
    </row>
    <row r="29" spans="1:5" ht="24.95" customHeight="1" x14ac:dyDescent="0.15">
      <c r="A29" s="23">
        <f t="shared" si="0"/>
        <v>24</v>
      </c>
      <c r="B29" s="24" t="s">
        <v>247</v>
      </c>
      <c r="C29" s="27"/>
      <c r="D29" s="27"/>
      <c r="E29" s="26"/>
    </row>
    <row r="30" spans="1:5" ht="24.95" customHeight="1" x14ac:dyDescent="0.15">
      <c r="A30" s="23">
        <f t="shared" si="0"/>
        <v>25</v>
      </c>
      <c r="B30" s="24" t="s">
        <v>248</v>
      </c>
      <c r="C30" s="27"/>
      <c r="D30" s="27"/>
      <c r="E30" s="26"/>
    </row>
    <row r="31" spans="1:5" ht="24.95" customHeight="1" x14ac:dyDescent="0.15">
      <c r="A31" s="23">
        <f t="shared" si="0"/>
        <v>26</v>
      </c>
      <c r="B31" s="24" t="s">
        <v>250</v>
      </c>
      <c r="C31" s="27"/>
      <c r="D31" s="27"/>
      <c r="E31" s="26"/>
    </row>
    <row r="32" spans="1:5" ht="24.95" customHeight="1" x14ac:dyDescent="0.15">
      <c r="A32" s="23">
        <f t="shared" si="0"/>
        <v>27</v>
      </c>
      <c r="B32" s="24" t="s">
        <v>277</v>
      </c>
      <c r="C32" s="27"/>
      <c r="D32" s="27"/>
      <c r="E32" s="26"/>
    </row>
    <row r="33" spans="1:6" ht="24.95" customHeight="1" x14ac:dyDescent="0.15">
      <c r="A33" s="23">
        <f t="shared" si="0"/>
        <v>28</v>
      </c>
      <c r="B33" s="24" t="s">
        <v>278</v>
      </c>
      <c r="C33" s="27"/>
      <c r="D33" s="27"/>
      <c r="E33" s="26"/>
    </row>
    <row r="34" spans="1:6" ht="24.95" customHeight="1" x14ac:dyDescent="0.15">
      <c r="A34" s="23">
        <f t="shared" si="0"/>
        <v>29</v>
      </c>
      <c r="B34" s="24" t="s">
        <v>279</v>
      </c>
      <c r="C34" s="28">
        <v>372915</v>
      </c>
      <c r="D34" s="28">
        <v>372915</v>
      </c>
      <c r="E34" s="26"/>
    </row>
    <row r="35" spans="1:6" ht="24.95" customHeight="1" x14ac:dyDescent="0.15">
      <c r="A35" s="23">
        <f t="shared" si="0"/>
        <v>30</v>
      </c>
      <c r="B35" s="24" t="s">
        <v>280</v>
      </c>
      <c r="C35" s="25">
        <v>776906.25</v>
      </c>
      <c r="D35" s="25">
        <v>776906.25</v>
      </c>
      <c r="E35" s="26"/>
    </row>
    <row r="36" spans="1:6" ht="24.95" customHeight="1" x14ac:dyDescent="0.15">
      <c r="A36" s="23">
        <f t="shared" si="0"/>
        <v>31</v>
      </c>
      <c r="B36" s="24" t="s">
        <v>281</v>
      </c>
      <c r="C36" s="27"/>
      <c r="D36" s="27"/>
      <c r="E36" s="26"/>
    </row>
    <row r="37" spans="1:6" ht="24.95" customHeight="1" x14ac:dyDescent="0.15">
      <c r="A37" s="23">
        <f t="shared" si="0"/>
        <v>32</v>
      </c>
      <c r="B37" s="24" t="s">
        <v>282</v>
      </c>
      <c r="C37" s="27"/>
      <c r="D37" s="27"/>
      <c r="E37" s="26"/>
    </row>
    <row r="38" spans="1:6" ht="24.95" customHeight="1" x14ac:dyDescent="0.15">
      <c r="A38" s="23">
        <f t="shared" si="0"/>
        <v>33</v>
      </c>
      <c r="B38" s="24" t="s">
        <v>283</v>
      </c>
      <c r="C38" s="27"/>
      <c r="D38" s="27"/>
      <c r="E38" s="26"/>
    </row>
    <row r="39" spans="1:6" ht="24.95" customHeight="1" x14ac:dyDescent="0.15">
      <c r="A39" s="23">
        <f t="shared" si="0"/>
        <v>34</v>
      </c>
      <c r="B39" s="24" t="s">
        <v>284</v>
      </c>
      <c r="C39" s="27"/>
      <c r="D39" s="27"/>
      <c r="E39" s="26"/>
    </row>
    <row r="40" spans="1:6" ht="24.95" customHeight="1" x14ac:dyDescent="0.15">
      <c r="A40" s="23">
        <f t="shared" si="0"/>
        <v>35</v>
      </c>
      <c r="B40" s="24" t="s">
        <v>285</v>
      </c>
      <c r="C40" s="25">
        <v>59112</v>
      </c>
      <c r="D40" s="25">
        <v>59112</v>
      </c>
      <c r="E40" s="26"/>
    </row>
    <row r="41" spans="1:6" ht="24.95" customHeight="1" x14ac:dyDescent="0.15">
      <c r="A41" s="23">
        <f t="shared" si="0"/>
        <v>36</v>
      </c>
      <c r="B41" s="24" t="s">
        <v>286</v>
      </c>
      <c r="C41" s="27"/>
      <c r="D41" s="27"/>
      <c r="E41" s="26"/>
    </row>
    <row r="42" spans="1:6" ht="24.95" customHeight="1" x14ac:dyDescent="0.15">
      <c r="A42" s="23">
        <f t="shared" si="0"/>
        <v>37</v>
      </c>
      <c r="B42" s="24" t="s">
        <v>287</v>
      </c>
      <c r="C42" s="27"/>
      <c r="D42" s="27"/>
      <c r="E42" s="26"/>
    </row>
    <row r="43" spans="1:6" ht="24.95" customHeight="1" x14ac:dyDescent="0.15">
      <c r="A43" s="23">
        <f t="shared" si="0"/>
        <v>38</v>
      </c>
      <c r="B43" s="24" t="s">
        <v>288</v>
      </c>
      <c r="C43" s="27"/>
      <c r="D43" s="27"/>
      <c r="E43" s="26"/>
    </row>
    <row r="44" spans="1:6" ht="24.95" customHeight="1" x14ac:dyDescent="0.15">
      <c r="A44" s="23">
        <f t="shared" si="0"/>
        <v>39</v>
      </c>
      <c r="B44" s="24" t="s">
        <v>289</v>
      </c>
      <c r="C44" s="27"/>
      <c r="D44" s="27"/>
      <c r="E44" s="26"/>
    </row>
    <row r="45" spans="1:6" ht="24.95" customHeight="1" x14ac:dyDescent="0.15">
      <c r="A45" s="23">
        <f t="shared" si="0"/>
        <v>40</v>
      </c>
      <c r="B45" s="24" t="s">
        <v>290</v>
      </c>
      <c r="C45" s="27"/>
      <c r="D45" s="27"/>
      <c r="E45" s="26"/>
    </row>
    <row r="46" spans="1:6" ht="24.95" customHeight="1" x14ac:dyDescent="0.15">
      <c r="A46" s="23">
        <f t="shared" si="0"/>
        <v>41</v>
      </c>
      <c r="B46" s="24" t="s">
        <v>291</v>
      </c>
      <c r="C46" s="27"/>
      <c r="D46" s="27"/>
      <c r="E46" s="26"/>
    </row>
    <row r="47" spans="1:6" ht="12.75" customHeight="1" x14ac:dyDescent="0.2">
      <c r="A47" s="30"/>
      <c r="B47" s="30"/>
      <c r="C47" s="30"/>
      <c r="D47" s="30"/>
      <c r="E47" s="30"/>
      <c r="F47"/>
    </row>
    <row r="48" spans="1:6" ht="27.75" customHeight="1" x14ac:dyDescent="0.2">
      <c r="A48" s="31"/>
      <c r="B48"/>
      <c r="C48"/>
      <c r="D48"/>
      <c r="E48"/>
      <c r="F48"/>
    </row>
    <row r="50" spans="1:7" ht="12.75" customHeight="1" x14ac:dyDescent="0.2">
      <c r="A50"/>
      <c r="B50"/>
      <c r="C50"/>
      <c r="D50"/>
      <c r="E50"/>
      <c r="F50"/>
      <c r="G50"/>
    </row>
    <row r="51" spans="1:7" ht="12.75" customHeight="1" x14ac:dyDescent="0.2">
      <c r="A51"/>
      <c r="B51"/>
      <c r="C51"/>
      <c r="D51"/>
      <c r="E51"/>
      <c r="F51"/>
      <c r="G51"/>
    </row>
  </sheetData>
  <sheetProtection formatCells="0" formatColumns="0" formatRows="0"/>
  <mergeCells count="1">
    <mergeCell ref="A2:E2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showGridLines="0" showZeros="0" workbookViewId="0">
      <selection activeCell="D10" sqref="D10"/>
    </sheetView>
  </sheetViews>
  <sheetFormatPr defaultColWidth="9.140625" defaultRowHeight="12.75" customHeight="1" x14ac:dyDescent="0.15"/>
  <cols>
    <col min="1" max="1" width="60.7109375" style="1" customWidth="1"/>
    <col min="2" max="2" width="22.140625" style="1" customWidth="1"/>
    <col min="3" max="3" width="2.85546875" style="1" customWidth="1"/>
    <col min="4" max="14" width="9.140625" style="1"/>
    <col min="15" max="16384" width="9.140625" style="3"/>
  </cols>
  <sheetData>
    <row r="1" spans="1:14" ht="13.5" customHeight="1" x14ac:dyDescent="0.2">
      <c r="A1" s="12" t="s">
        <v>25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2.25" customHeight="1" x14ac:dyDescent="0.2">
      <c r="A2" s="151" t="s">
        <v>292</v>
      </c>
      <c r="B2" s="151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 s="4" t="s">
        <v>27</v>
      </c>
      <c r="C3"/>
      <c r="D3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 s="177" t="s">
        <v>293</v>
      </c>
      <c r="B4" s="179" t="s">
        <v>31</v>
      </c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 s="178"/>
      <c r="B5" s="180"/>
      <c r="C5"/>
      <c r="D5"/>
      <c r="E5"/>
      <c r="F5"/>
      <c r="G5"/>
      <c r="H5"/>
      <c r="I5"/>
      <c r="J5"/>
      <c r="K5"/>
      <c r="L5"/>
      <c r="M5"/>
      <c r="N5"/>
    </row>
    <row r="6" spans="1:14" s="11" customFormat="1" ht="26.25" customHeight="1" x14ac:dyDescent="0.2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8.75" customHeight="1" x14ac:dyDescent="0.2">
      <c r="A8" s="16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workbookViewId="0">
      <selection activeCell="C3" sqref="C3"/>
    </sheetView>
  </sheetViews>
  <sheetFormatPr defaultColWidth="9.140625" defaultRowHeight="12.75" customHeight="1" x14ac:dyDescent="0.15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  <col min="8" max="16384" width="9.140625" style="3"/>
  </cols>
  <sheetData>
    <row r="1" spans="1:13" ht="24.7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24.75" customHeight="1" x14ac:dyDescent="0.2">
      <c r="A2" s="151" t="s">
        <v>294</v>
      </c>
      <c r="B2" s="151"/>
      <c r="C2" s="151"/>
      <c r="D2" s="151"/>
      <c r="E2" s="151"/>
      <c r="F2"/>
      <c r="G2"/>
      <c r="H2"/>
      <c r="I2"/>
      <c r="J2"/>
      <c r="K2"/>
      <c r="L2"/>
      <c r="M2"/>
    </row>
    <row r="3" spans="1:13" ht="24.75" customHeight="1" x14ac:dyDescent="0.2">
      <c r="A3"/>
      <c r="B3"/>
      <c r="C3"/>
      <c r="D3"/>
      <c r="E3" s="4" t="s">
        <v>27</v>
      </c>
      <c r="F3"/>
      <c r="G3"/>
      <c r="H3"/>
      <c r="I3"/>
      <c r="J3"/>
      <c r="K3"/>
      <c r="L3"/>
      <c r="M3"/>
    </row>
    <row r="4" spans="1:13" ht="24.75" customHeight="1" x14ac:dyDescent="0.2">
      <c r="A4" s="5" t="s">
        <v>150</v>
      </c>
      <c r="B4" s="6" t="s">
        <v>95</v>
      </c>
      <c r="C4" s="6" t="s">
        <v>295</v>
      </c>
      <c r="D4" s="6" t="s">
        <v>296</v>
      </c>
      <c r="E4" s="7" t="s">
        <v>297</v>
      </c>
      <c r="F4"/>
      <c r="G4"/>
      <c r="H4"/>
      <c r="I4"/>
      <c r="J4"/>
      <c r="K4"/>
      <c r="L4"/>
      <c r="M4"/>
    </row>
    <row r="5" spans="1:13" s="1" customFormat="1" ht="24.75" customHeight="1" x14ac:dyDescent="0.15">
      <c r="A5" s="5" t="s">
        <v>94</v>
      </c>
      <c r="B5" s="6">
        <v>1</v>
      </c>
      <c r="C5" s="6">
        <v>4</v>
      </c>
      <c r="D5" s="6">
        <v>4</v>
      </c>
      <c r="E5" s="7">
        <v>4</v>
      </c>
      <c r="H5" s="3"/>
      <c r="I5" s="3"/>
      <c r="J5" s="3"/>
      <c r="K5" s="3"/>
      <c r="L5" s="3"/>
      <c r="M5" s="3"/>
    </row>
    <row r="6" spans="1:13" s="2" customFormat="1" ht="24.75" customHeight="1" x14ac:dyDescent="0.15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pans="1:13" s="1" customFormat="1" ht="12.75" customHeight="1" x14ac:dyDescent="0.15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honeticPr fontId="18" type="noConversion"/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>
      <selection activeCell="B9" sqref="B9"/>
    </sheetView>
  </sheetViews>
  <sheetFormatPr defaultColWidth="9.140625" defaultRowHeight="12.75" customHeight="1" x14ac:dyDescent="0.15"/>
  <cols>
    <col min="1" max="1" width="9.140625" style="1"/>
    <col min="2" max="2" width="65.28515625" style="1" customWidth="1"/>
    <col min="3" max="3" width="45.7109375" style="1" customWidth="1"/>
    <col min="4" max="4" width="9.140625" style="1"/>
    <col min="5" max="16384" width="9.140625" style="3"/>
  </cols>
  <sheetData>
    <row r="1" spans="1:4" ht="24.75" customHeight="1" x14ac:dyDescent="0.2">
      <c r="A1"/>
      <c r="B1"/>
      <c r="C1"/>
      <c r="D1"/>
    </row>
    <row r="2" spans="1:4" ht="24.75" customHeight="1" x14ac:dyDescent="0.2">
      <c r="A2"/>
      <c r="B2" s="151" t="s">
        <v>5</v>
      </c>
      <c r="C2" s="151"/>
      <c r="D2"/>
    </row>
    <row r="3" spans="1:4" ht="24.75" customHeight="1" x14ac:dyDescent="0.2">
      <c r="A3"/>
      <c r="B3" s="120"/>
      <c r="C3"/>
      <c r="D3"/>
    </row>
    <row r="4" spans="1:4" ht="24.75" customHeight="1" x14ac:dyDescent="0.2">
      <c r="A4"/>
      <c r="B4" s="121" t="s">
        <v>6</v>
      </c>
      <c r="C4" s="122" t="s">
        <v>7</v>
      </c>
      <c r="D4"/>
    </row>
    <row r="5" spans="1:4" ht="24.75" customHeight="1" x14ac:dyDescent="0.2">
      <c r="A5"/>
      <c r="B5" s="123" t="s">
        <v>8</v>
      </c>
      <c r="C5" s="124"/>
      <c r="D5"/>
    </row>
    <row r="6" spans="1:4" ht="24.75" customHeight="1" x14ac:dyDescent="0.2">
      <c r="A6"/>
      <c r="B6" s="123" t="s">
        <v>9</v>
      </c>
      <c r="C6" s="124" t="s">
        <v>10</v>
      </c>
      <c r="D6"/>
    </row>
    <row r="7" spans="1:4" ht="24.75" customHeight="1" x14ac:dyDescent="0.2">
      <c r="A7"/>
      <c r="B7" s="123" t="s">
        <v>11</v>
      </c>
      <c r="C7" s="124" t="s">
        <v>12</v>
      </c>
      <c r="D7"/>
    </row>
    <row r="8" spans="1:4" ht="24.75" customHeight="1" x14ac:dyDescent="0.2">
      <c r="A8"/>
      <c r="B8" s="123" t="s">
        <v>13</v>
      </c>
      <c r="C8" s="124"/>
      <c r="D8"/>
    </row>
    <row r="9" spans="1:4" ht="24.75" customHeight="1" x14ac:dyDescent="0.2">
      <c r="A9"/>
      <c r="B9" s="123" t="s">
        <v>14</v>
      </c>
      <c r="C9" s="124" t="s">
        <v>15</v>
      </c>
      <c r="D9"/>
    </row>
    <row r="10" spans="1:4" ht="24.75" customHeight="1" x14ac:dyDescent="0.2">
      <c r="A10"/>
      <c r="B10" s="123" t="s">
        <v>16</v>
      </c>
      <c r="C10" s="124" t="s">
        <v>17</v>
      </c>
      <c r="D10"/>
    </row>
    <row r="11" spans="1:4" ht="24.75" customHeight="1" x14ac:dyDescent="0.2">
      <c r="A11"/>
      <c r="B11" s="125" t="s">
        <v>18</v>
      </c>
      <c r="C11" s="124" t="s">
        <v>19</v>
      </c>
      <c r="D11"/>
    </row>
    <row r="12" spans="1:4" ht="24.75" customHeight="1" x14ac:dyDescent="0.2">
      <c r="A12"/>
      <c r="B12" s="126" t="s">
        <v>20</v>
      </c>
      <c r="C12" s="127" t="s">
        <v>21</v>
      </c>
      <c r="D12"/>
    </row>
    <row r="13" spans="1:4" ht="24.75" customHeight="1" x14ac:dyDescent="0.2">
      <c r="A13"/>
      <c r="B13" s="126" t="s">
        <v>22</v>
      </c>
      <c r="C13" s="128"/>
      <c r="D13"/>
    </row>
    <row r="14" spans="1:4" ht="24.75" customHeight="1" x14ac:dyDescent="0.2">
      <c r="A14"/>
      <c r="B14" s="126" t="s">
        <v>23</v>
      </c>
      <c r="C14" s="128"/>
      <c r="D14"/>
    </row>
    <row r="15" spans="1:4" ht="24.75" customHeight="1" x14ac:dyDescent="0.2">
      <c r="A15"/>
      <c r="B15" s="129" t="s">
        <v>24</v>
      </c>
      <c r="C15" s="130"/>
      <c r="D15"/>
    </row>
    <row r="16" spans="1:4" ht="24.75" customHeight="1" x14ac:dyDescent="0.2">
      <c r="A16"/>
      <c r="B16"/>
      <c r="C16"/>
      <c r="D16"/>
    </row>
    <row r="17" spans="1:4" ht="24.75" customHeight="1" x14ac:dyDescent="0.2">
      <c r="A17"/>
      <c r="B17"/>
      <c r="C17"/>
      <c r="D17"/>
    </row>
    <row r="18" spans="1:4" ht="24.75" customHeight="1" x14ac:dyDescent="0.2">
      <c r="A18"/>
      <c r="B18"/>
      <c r="C18"/>
      <c r="D18"/>
    </row>
    <row r="19" spans="1:4" ht="24.75" customHeight="1" x14ac:dyDescent="0.2">
      <c r="A19"/>
      <c r="B19"/>
      <c r="C19"/>
      <c r="D19"/>
    </row>
    <row r="20" spans="1:4" ht="24.75" customHeight="1" x14ac:dyDescent="0.2">
      <c r="A20"/>
      <c r="B20"/>
      <c r="C20"/>
      <c r="D20"/>
    </row>
    <row r="21" spans="1:4" ht="24.75" customHeight="1" x14ac:dyDescent="0.2">
      <c r="A21"/>
      <c r="B21"/>
      <c r="C21"/>
      <c r="D21"/>
    </row>
    <row r="22" spans="1:4" ht="24.75" customHeight="1" x14ac:dyDescent="0.2">
      <c r="A22"/>
      <c r="B22"/>
      <c r="C22"/>
      <c r="D22"/>
    </row>
  </sheetData>
  <sheetProtection formatCells="0" formatColumns="0" formatRows="0"/>
  <mergeCells count="1">
    <mergeCell ref="B2:C2"/>
  </mergeCells>
  <phoneticPr fontId="1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showZeros="0" workbookViewId="0">
      <selection activeCell="D13" sqref="D13"/>
    </sheetView>
  </sheetViews>
  <sheetFormatPr defaultColWidth="9.140625" defaultRowHeight="12.75" customHeight="1" x14ac:dyDescent="0.15"/>
  <cols>
    <col min="1" max="1" width="29.7109375" style="85" customWidth="1"/>
    <col min="2" max="2" width="17.5703125" style="85" customWidth="1"/>
    <col min="3" max="3" width="28.5703125" style="85" customWidth="1"/>
    <col min="4" max="4" width="15.5703125" style="85" customWidth="1"/>
    <col min="5" max="5" width="9.140625" style="86"/>
    <col min="6" max="6" width="42.5703125" style="86" customWidth="1"/>
    <col min="7" max="7" width="15.28515625" style="86" bestFit="1" customWidth="1"/>
    <col min="8" max="16384" width="9.140625" style="86"/>
  </cols>
  <sheetData>
    <row r="1" spans="1:7" ht="24.75" customHeight="1" x14ac:dyDescent="0.15">
      <c r="A1" s="87" t="s">
        <v>25</v>
      </c>
    </row>
    <row r="2" spans="1:7" ht="24.75" customHeight="1" x14ac:dyDescent="0.15">
      <c r="A2" s="152" t="s">
        <v>26</v>
      </c>
      <c r="B2" s="152"/>
      <c r="C2" s="152"/>
      <c r="D2" s="152"/>
    </row>
    <row r="3" spans="1:7" ht="24.75" customHeight="1" x14ac:dyDescent="0.15">
      <c r="A3" s="88"/>
      <c r="B3" s="89"/>
      <c r="C3" s="90"/>
      <c r="D3" s="91" t="s">
        <v>27</v>
      </c>
    </row>
    <row r="4" spans="1:7" ht="24.75" customHeight="1" x14ac:dyDescent="0.15">
      <c r="A4" s="153" t="s">
        <v>28</v>
      </c>
      <c r="B4" s="154"/>
      <c r="C4" s="154" t="s">
        <v>29</v>
      </c>
      <c r="D4" s="155"/>
    </row>
    <row r="5" spans="1:7" ht="24.75" customHeight="1" x14ac:dyDescent="0.15">
      <c r="A5" s="92" t="s">
        <v>30</v>
      </c>
      <c r="B5" s="93" t="s">
        <v>31</v>
      </c>
      <c r="C5" s="93" t="s">
        <v>30</v>
      </c>
      <c r="D5" s="94" t="s">
        <v>31</v>
      </c>
    </row>
    <row r="6" spans="1:7" s="84" customFormat="1" ht="24.75" customHeight="1" x14ac:dyDescent="0.3">
      <c r="A6" s="95" t="s">
        <v>32</v>
      </c>
      <c r="B6" s="136">
        <v>52446620.030000001</v>
      </c>
      <c r="C6" s="96" t="s">
        <v>33</v>
      </c>
      <c r="D6" s="97"/>
      <c r="F6" s="146">
        <v>46395384.659999996</v>
      </c>
      <c r="G6" s="147">
        <f>B6-F6</f>
        <v>6051235.3700000048</v>
      </c>
    </row>
    <row r="7" spans="1:7" s="84" customFormat="1" ht="24.75" customHeight="1" x14ac:dyDescent="0.15">
      <c r="A7" s="95" t="s">
        <v>34</v>
      </c>
      <c r="B7" s="98">
        <v>0</v>
      </c>
      <c r="C7" s="96" t="s">
        <v>35</v>
      </c>
      <c r="D7" s="97">
        <v>0</v>
      </c>
    </row>
    <row r="8" spans="1:7" s="84" customFormat="1" ht="24.75" customHeight="1" x14ac:dyDescent="0.15">
      <c r="A8" s="99" t="s">
        <v>36</v>
      </c>
      <c r="B8" s="98">
        <v>0</v>
      </c>
      <c r="C8" s="96" t="s">
        <v>37</v>
      </c>
      <c r="D8" s="97">
        <v>0</v>
      </c>
    </row>
    <row r="9" spans="1:7" s="84" customFormat="1" ht="24.75" customHeight="1" x14ac:dyDescent="0.15">
      <c r="A9" s="95" t="s">
        <v>38</v>
      </c>
      <c r="B9" s="98">
        <v>0</v>
      </c>
      <c r="C9" s="96" t="s">
        <v>39</v>
      </c>
      <c r="D9" s="97">
        <v>0</v>
      </c>
    </row>
    <row r="10" spans="1:7" s="84" customFormat="1" ht="24.75" customHeight="1" x14ac:dyDescent="0.15">
      <c r="A10" s="95" t="s">
        <v>40</v>
      </c>
      <c r="B10" s="98"/>
      <c r="C10" s="96" t="s">
        <v>41</v>
      </c>
      <c r="D10" s="97">
        <v>45960125.030000001</v>
      </c>
    </row>
    <row r="11" spans="1:7" s="84" customFormat="1" ht="24.75" customHeight="1" x14ac:dyDescent="0.15">
      <c r="A11" s="99" t="s">
        <v>42</v>
      </c>
      <c r="B11" s="98">
        <v>0</v>
      </c>
      <c r="C11" s="96" t="s">
        <v>43</v>
      </c>
      <c r="D11" s="100">
        <v>0</v>
      </c>
    </row>
    <row r="12" spans="1:7" s="84" customFormat="1" ht="24.75" customHeight="1" x14ac:dyDescent="0.15">
      <c r="A12" s="99" t="s">
        <v>44</v>
      </c>
      <c r="B12" s="98">
        <v>0</v>
      </c>
      <c r="C12" s="96" t="s">
        <v>45</v>
      </c>
      <c r="D12" s="101">
        <v>0</v>
      </c>
    </row>
    <row r="13" spans="1:7" s="84" customFormat="1" ht="24.75" customHeight="1" x14ac:dyDescent="0.15">
      <c r="A13" s="95" t="s">
        <v>46</v>
      </c>
      <c r="B13" s="98">
        <v>0</v>
      </c>
      <c r="C13" s="96" t="s">
        <v>47</v>
      </c>
      <c r="D13" s="97">
        <v>341838.75</v>
      </c>
    </row>
    <row r="14" spans="1:7" s="84" customFormat="1" ht="24.75" customHeight="1" x14ac:dyDescent="0.15">
      <c r="A14" s="95" t="s">
        <v>48</v>
      </c>
      <c r="B14" s="98">
        <v>0</v>
      </c>
      <c r="C14" s="96" t="s">
        <v>49</v>
      </c>
      <c r="D14" s="97"/>
    </row>
    <row r="15" spans="1:7" s="84" customFormat="1" ht="24.75" customHeight="1" x14ac:dyDescent="0.15">
      <c r="A15" s="99"/>
      <c r="B15" s="96"/>
      <c r="C15" s="96" t="s">
        <v>50</v>
      </c>
      <c r="D15" s="97">
        <v>2415506.25</v>
      </c>
    </row>
    <row r="16" spans="1:7" s="84" customFormat="1" ht="24.75" customHeight="1" x14ac:dyDescent="0.15">
      <c r="A16" s="99"/>
      <c r="B16" s="96"/>
      <c r="C16" s="96" t="s">
        <v>51</v>
      </c>
      <c r="D16" s="97"/>
    </row>
    <row r="17" spans="1:4" s="84" customFormat="1" ht="24.75" customHeight="1" x14ac:dyDescent="0.15">
      <c r="A17" s="95"/>
      <c r="B17" s="96"/>
      <c r="C17" s="96" t="s">
        <v>52</v>
      </c>
      <c r="D17" s="97">
        <v>0</v>
      </c>
    </row>
    <row r="18" spans="1:4" s="84" customFormat="1" ht="24.75" customHeight="1" x14ac:dyDescent="0.15">
      <c r="A18" s="95"/>
      <c r="B18" s="96"/>
      <c r="C18" s="96" t="s">
        <v>53</v>
      </c>
      <c r="D18" s="97">
        <v>0</v>
      </c>
    </row>
    <row r="19" spans="1:4" s="84" customFormat="1" ht="24.75" customHeight="1" x14ac:dyDescent="0.15">
      <c r="A19" s="95"/>
      <c r="B19" s="96"/>
      <c r="C19" s="96" t="s">
        <v>54</v>
      </c>
      <c r="D19" s="97">
        <v>0</v>
      </c>
    </row>
    <row r="20" spans="1:4" s="84" customFormat="1" ht="24.75" customHeight="1" x14ac:dyDescent="0.15">
      <c r="A20" s="95"/>
      <c r="B20" s="96"/>
      <c r="C20" s="96" t="s">
        <v>55</v>
      </c>
      <c r="D20" s="97">
        <v>0</v>
      </c>
    </row>
    <row r="21" spans="1:4" s="84" customFormat="1" ht="24.75" customHeight="1" x14ac:dyDescent="0.15">
      <c r="A21" s="95"/>
      <c r="B21" s="96"/>
      <c r="C21" s="96" t="s">
        <v>56</v>
      </c>
      <c r="D21" s="97">
        <v>0</v>
      </c>
    </row>
    <row r="22" spans="1:4" s="84" customFormat="1" ht="24.75" customHeight="1" x14ac:dyDescent="0.15">
      <c r="A22" s="95"/>
      <c r="B22" s="96"/>
      <c r="C22" s="96" t="s">
        <v>57</v>
      </c>
      <c r="D22" s="97">
        <v>0</v>
      </c>
    </row>
    <row r="23" spans="1:4" s="84" customFormat="1" ht="24.75" customHeight="1" x14ac:dyDescent="0.15">
      <c r="A23" s="95"/>
      <c r="B23" s="96"/>
      <c r="C23" s="96" t="s">
        <v>58</v>
      </c>
      <c r="D23" s="97">
        <v>0</v>
      </c>
    </row>
    <row r="24" spans="1:4" s="84" customFormat="1" ht="24.75" customHeight="1" x14ac:dyDescent="0.15">
      <c r="A24" s="95"/>
      <c r="B24" s="96"/>
      <c r="C24" s="96" t="s">
        <v>59</v>
      </c>
      <c r="D24" s="97">
        <v>0</v>
      </c>
    </row>
    <row r="25" spans="1:4" s="84" customFormat="1" ht="24.75" customHeight="1" x14ac:dyDescent="0.15">
      <c r="A25" s="95"/>
      <c r="B25" s="96"/>
      <c r="C25" s="96" t="s">
        <v>60</v>
      </c>
      <c r="D25" s="97">
        <v>3729150</v>
      </c>
    </row>
    <row r="26" spans="1:4" s="84" customFormat="1" ht="24.75" customHeight="1" x14ac:dyDescent="0.15">
      <c r="A26" s="95"/>
      <c r="B26" s="96"/>
      <c r="C26" s="96" t="s">
        <v>61</v>
      </c>
      <c r="D26" s="97">
        <v>0</v>
      </c>
    </row>
    <row r="27" spans="1:4" s="84" customFormat="1" ht="24.75" customHeight="1" x14ac:dyDescent="0.15">
      <c r="A27" s="95"/>
      <c r="B27" s="96"/>
      <c r="C27" s="96" t="s">
        <v>62</v>
      </c>
      <c r="D27" s="102">
        <v>0</v>
      </c>
    </row>
    <row r="28" spans="1:4" s="84" customFormat="1" ht="24.75" customHeight="1" x14ac:dyDescent="0.15">
      <c r="A28" s="95"/>
      <c r="B28" s="96"/>
      <c r="C28" s="96" t="s">
        <v>63</v>
      </c>
      <c r="D28" s="103">
        <v>0</v>
      </c>
    </row>
    <row r="29" spans="1:4" s="84" customFormat="1" ht="24.75" customHeight="1" x14ac:dyDescent="0.15">
      <c r="A29" s="95"/>
      <c r="B29" s="96"/>
      <c r="C29" s="96" t="s">
        <v>64</v>
      </c>
      <c r="D29" s="103">
        <v>0</v>
      </c>
    </row>
    <row r="30" spans="1:4" s="84" customFormat="1" ht="24.75" customHeight="1" x14ac:dyDescent="0.15">
      <c r="A30" s="95"/>
      <c r="B30" s="96"/>
      <c r="C30" s="96" t="s">
        <v>65</v>
      </c>
      <c r="D30" s="103">
        <v>0</v>
      </c>
    </row>
    <row r="31" spans="1:4" s="84" customFormat="1" ht="24.75" customHeight="1" x14ac:dyDescent="0.15">
      <c r="A31" s="95"/>
      <c r="B31" s="96"/>
      <c r="C31" s="96" t="s">
        <v>66</v>
      </c>
      <c r="D31" s="103">
        <v>0</v>
      </c>
    </row>
    <row r="32" spans="1:4" s="84" customFormat="1" ht="24.75" customHeight="1" x14ac:dyDescent="0.15">
      <c r="A32" s="95"/>
      <c r="B32" s="96"/>
      <c r="C32" s="96" t="s">
        <v>67</v>
      </c>
      <c r="D32" s="103">
        <v>0</v>
      </c>
    </row>
    <row r="33" spans="1:4" s="84" customFormat="1" ht="24.75" customHeight="1" x14ac:dyDescent="0.15">
      <c r="A33" s="95"/>
      <c r="B33" s="96"/>
      <c r="C33" s="96" t="s">
        <v>68</v>
      </c>
      <c r="D33" s="103">
        <v>0</v>
      </c>
    </row>
    <row r="34" spans="1:4" s="84" customFormat="1" ht="24.75" customHeight="1" x14ac:dyDescent="0.15">
      <c r="A34" s="95"/>
      <c r="B34" s="96"/>
      <c r="C34" s="96" t="s">
        <v>69</v>
      </c>
      <c r="D34" s="104">
        <v>0</v>
      </c>
    </row>
    <row r="35" spans="1:4" ht="24.75" customHeight="1" x14ac:dyDescent="0.15">
      <c r="A35" s="105"/>
      <c r="B35" s="106"/>
      <c r="C35" s="106"/>
      <c r="D35" s="107"/>
    </row>
    <row r="36" spans="1:4" s="84" customFormat="1" ht="24.75" customHeight="1" x14ac:dyDescent="0.15">
      <c r="A36" s="108" t="s">
        <v>70</v>
      </c>
      <c r="B36" s="98">
        <f>SUM(B6:B35)</f>
        <v>52446620.030000001</v>
      </c>
      <c r="C36" s="109" t="s">
        <v>71</v>
      </c>
      <c r="D36" s="100">
        <f>SUM(D6:D35)</f>
        <v>52446620.030000001</v>
      </c>
    </row>
    <row r="37" spans="1:4" ht="24.75" customHeight="1" x14ac:dyDescent="0.15">
      <c r="A37" s="110"/>
      <c r="B37" s="106"/>
      <c r="C37" s="111"/>
      <c r="D37" s="107"/>
    </row>
    <row r="38" spans="1:4" ht="24.75" customHeight="1" x14ac:dyDescent="0.15">
      <c r="A38" s="110"/>
      <c r="B38" s="106"/>
      <c r="C38" s="111"/>
      <c r="D38" s="107"/>
    </row>
    <row r="39" spans="1:4" s="84" customFormat="1" ht="24.75" customHeight="1" x14ac:dyDescent="0.15">
      <c r="A39" s="95" t="s">
        <v>72</v>
      </c>
      <c r="B39" s="112"/>
      <c r="C39" s="96" t="s">
        <v>73</v>
      </c>
      <c r="D39" s="100">
        <v>0</v>
      </c>
    </row>
    <row r="40" spans="1:4" s="84" customFormat="1" ht="24.75" customHeight="1" x14ac:dyDescent="0.15">
      <c r="A40" s="95" t="s">
        <v>74</v>
      </c>
      <c r="B40" s="136"/>
      <c r="C40" s="96"/>
      <c r="D40" s="113"/>
    </row>
    <row r="41" spans="1:4" ht="24.75" customHeight="1" x14ac:dyDescent="0.15">
      <c r="A41" s="86"/>
      <c r="B41" s="114"/>
      <c r="C41" s="115"/>
      <c r="D41" s="107"/>
    </row>
    <row r="42" spans="1:4" ht="24.75" customHeight="1" x14ac:dyDescent="0.15">
      <c r="A42" s="116"/>
      <c r="B42" s="114"/>
      <c r="C42" s="115"/>
      <c r="D42" s="107"/>
    </row>
    <row r="43" spans="1:4" s="84" customFormat="1" ht="24.75" customHeight="1" x14ac:dyDescent="0.15">
      <c r="A43" s="108" t="s">
        <v>75</v>
      </c>
      <c r="B43" s="117">
        <f>B36+B40</f>
        <v>52446620.030000001</v>
      </c>
      <c r="C43" s="118" t="s">
        <v>76</v>
      </c>
      <c r="D43" s="119">
        <f>D36+B40</f>
        <v>52446620.030000001</v>
      </c>
    </row>
    <row r="44" spans="1:4" ht="27" customHeight="1" x14ac:dyDescent="0.15"/>
  </sheetData>
  <sheetProtection formatCells="0" formatColumns="0" formatRows="0"/>
  <mergeCells count="3">
    <mergeCell ref="A2:D2"/>
    <mergeCell ref="A4:B4"/>
    <mergeCell ref="C4:D4"/>
  </mergeCells>
  <phoneticPr fontId="18" type="noConversion"/>
  <hyperlinks>
    <hyperlink ref="A1" location="目录!A1" display="返回"/>
    <hyperlink ref="C1" location="目录!A1" display="目录!A1"/>
  </hyperlinks>
  <printOptions horizontalCentered="1"/>
  <pageMargins left="0.59055118110236204" right="0.59055118110236204" top="0.59055118110236204" bottom="0.59055118110236204" header="0.511811023622047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>
      <selection activeCell="C16" sqref="C16"/>
    </sheetView>
  </sheetViews>
  <sheetFormatPr defaultColWidth="9.140625" defaultRowHeight="12.75" customHeight="1" x14ac:dyDescent="0.15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3"/>
  </cols>
  <sheetData>
    <row r="1" spans="1:3" ht="24.75" customHeight="1" x14ac:dyDescent="0.15">
      <c r="A1" s="17" t="s">
        <v>25</v>
      </c>
    </row>
    <row r="2" spans="1:3" ht="24.75" customHeight="1" x14ac:dyDescent="0.15">
      <c r="A2" s="151" t="s">
        <v>77</v>
      </c>
      <c r="B2" s="151"/>
    </row>
    <row r="3" spans="1:3" ht="24.75" customHeight="1" x14ac:dyDescent="0.15">
      <c r="A3" s="75"/>
      <c r="B3" s="76"/>
    </row>
    <row r="4" spans="1:3" ht="24" customHeight="1" x14ac:dyDescent="0.15">
      <c r="A4" s="82" t="s">
        <v>30</v>
      </c>
      <c r="B4" s="83" t="s">
        <v>31</v>
      </c>
    </row>
    <row r="5" spans="1:3" s="11" customFormat="1" ht="24.75" customHeight="1" x14ac:dyDescent="0.15">
      <c r="A5" s="79" t="s">
        <v>32</v>
      </c>
      <c r="B5" s="81">
        <f>B6+B7</f>
        <v>52446620.030000001</v>
      </c>
      <c r="C5" s="2"/>
    </row>
    <row r="6" spans="1:3" ht="24.75" customHeight="1" x14ac:dyDescent="0.15">
      <c r="A6" s="79" t="s">
        <v>78</v>
      </c>
      <c r="B6" s="81">
        <v>52446620.030000001</v>
      </c>
    </row>
    <row r="7" spans="1:3" ht="24.75" customHeight="1" x14ac:dyDescent="0.15">
      <c r="A7" s="79" t="s">
        <v>79</v>
      </c>
      <c r="B7" s="81"/>
    </row>
    <row r="8" spans="1:3" ht="24.75" customHeight="1" x14ac:dyDescent="0.15">
      <c r="A8" s="79" t="s">
        <v>80</v>
      </c>
      <c r="B8" s="81"/>
    </row>
    <row r="9" spans="1:3" ht="24.75" customHeight="1" x14ac:dyDescent="0.15">
      <c r="A9" s="79" t="s">
        <v>81</v>
      </c>
      <c r="B9" s="81"/>
    </row>
    <row r="10" spans="1:3" ht="24.75" customHeight="1" x14ac:dyDescent="0.15">
      <c r="A10" s="79" t="s">
        <v>82</v>
      </c>
      <c r="B10" s="81"/>
    </row>
    <row r="11" spans="1:3" ht="24.75" customHeight="1" x14ac:dyDescent="0.15">
      <c r="A11" s="79" t="s">
        <v>83</v>
      </c>
      <c r="B11" s="81"/>
    </row>
    <row r="12" spans="1:3" ht="24.75" customHeight="1" x14ac:dyDescent="0.15">
      <c r="A12" s="79" t="s">
        <v>84</v>
      </c>
      <c r="B12" s="81"/>
    </row>
    <row r="13" spans="1:3" ht="24.75" customHeight="1" x14ac:dyDescent="0.15">
      <c r="A13" s="79" t="s">
        <v>72</v>
      </c>
      <c r="B13" s="81"/>
    </row>
    <row r="14" spans="1:3" ht="24.75" customHeight="1" x14ac:dyDescent="0.15">
      <c r="A14" s="79" t="s">
        <v>85</v>
      </c>
      <c r="B14" s="81"/>
    </row>
    <row r="15" spans="1:3" ht="24.75" customHeight="1" x14ac:dyDescent="0.15">
      <c r="A15" s="79" t="s">
        <v>86</v>
      </c>
      <c r="B15" s="81">
        <f>B13</f>
        <v>0</v>
      </c>
    </row>
    <row r="16" spans="1:3" ht="24.75" customHeight="1" x14ac:dyDescent="0.15">
      <c r="A16" s="79" t="s">
        <v>87</v>
      </c>
      <c r="B16" s="81">
        <f>B6+B13</f>
        <v>52446620.030000001</v>
      </c>
    </row>
    <row r="17" spans="1:2" ht="24.75" customHeight="1" x14ac:dyDescent="0.15">
      <c r="A17" s="3"/>
      <c r="B17" s="3"/>
    </row>
    <row r="18" spans="1:2" ht="24.75" customHeight="1" x14ac:dyDescent="0.15">
      <c r="A18" s="3"/>
      <c r="B18" s="3"/>
    </row>
    <row r="19" spans="1:2" ht="24.75" customHeight="1" x14ac:dyDescent="0.15">
      <c r="A19" s="3"/>
      <c r="B19" s="3"/>
    </row>
    <row r="20" spans="1:2" ht="24.75" customHeight="1" x14ac:dyDescent="0.15">
      <c r="A20" s="3"/>
      <c r="B20" s="3"/>
    </row>
    <row r="21" spans="1:2" ht="24.75" customHeight="1" x14ac:dyDescent="0.15">
      <c r="A21" s="3"/>
      <c r="B21" s="3"/>
    </row>
    <row r="22" spans="1:2" ht="24.75" customHeight="1" x14ac:dyDescent="0.15">
      <c r="A22" s="3"/>
      <c r="B22" s="3"/>
    </row>
    <row r="23" spans="1:2" ht="24.75" customHeight="1" x14ac:dyDescent="0.15">
      <c r="A23" s="3"/>
      <c r="B23" s="3"/>
    </row>
    <row r="24" spans="1:2" ht="24.75" customHeight="1" x14ac:dyDescent="0.15">
      <c r="A24" s="3"/>
      <c r="B24" s="3"/>
    </row>
    <row r="25" spans="1:2" ht="24.75" customHeight="1" x14ac:dyDescent="0.15">
      <c r="A25" s="3"/>
      <c r="B25" s="3"/>
    </row>
    <row r="26" spans="1:2" ht="24.75" customHeight="1" x14ac:dyDescent="0.15">
      <c r="A26" s="3"/>
      <c r="B26" s="3"/>
    </row>
    <row r="27" spans="1:2" ht="24.75" customHeight="1" x14ac:dyDescent="0.15">
      <c r="A27" s="3"/>
      <c r="B27" s="3"/>
    </row>
    <row r="28" spans="1:2" ht="24.75" customHeight="1" x14ac:dyDescent="0.15">
      <c r="A28" s="3"/>
      <c r="B28" s="3"/>
    </row>
    <row r="29" spans="1:2" ht="24.75" customHeight="1" x14ac:dyDescent="0.15">
      <c r="A29" s="3"/>
      <c r="B29" s="3"/>
    </row>
    <row r="30" spans="1:2" ht="24.75" customHeight="1" x14ac:dyDescent="0.15">
      <c r="A30" s="3"/>
      <c r="B30" s="3"/>
    </row>
    <row r="31" spans="1:2" ht="24.75" customHeight="1" x14ac:dyDescent="0.15">
      <c r="A31" s="3"/>
      <c r="B31" s="3"/>
    </row>
    <row r="32" spans="1:2" ht="24.75" customHeight="1" x14ac:dyDescent="0.15">
      <c r="A32" s="3"/>
      <c r="B32" s="3"/>
    </row>
    <row r="33" spans="1:2" ht="24.75" customHeight="1" x14ac:dyDescent="0.15">
      <c r="A33" s="3"/>
      <c r="B33" s="3"/>
    </row>
    <row r="34" spans="1:2" ht="24.75" customHeight="1" x14ac:dyDescent="0.15">
      <c r="A34" s="3"/>
      <c r="B34" s="3"/>
    </row>
    <row r="35" spans="1:2" ht="24.75" customHeight="1" x14ac:dyDescent="0.15">
      <c r="A35" s="3"/>
      <c r="B35" s="3"/>
    </row>
    <row r="36" spans="1:2" ht="24.75" customHeight="1" x14ac:dyDescent="0.15">
      <c r="A36" s="3"/>
      <c r="B36" s="3"/>
    </row>
    <row r="37" spans="1:2" ht="24.75" customHeight="1" x14ac:dyDescent="0.15">
      <c r="A37" s="3"/>
      <c r="B37" s="3"/>
    </row>
    <row r="38" spans="1:2" ht="27" customHeight="1" x14ac:dyDescent="0.15"/>
  </sheetData>
  <sheetProtection formatCells="0" formatColumns="0" formatRows="0"/>
  <mergeCells count="1">
    <mergeCell ref="A2:B2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>
      <selection activeCell="C9" sqref="C9"/>
    </sheetView>
  </sheetViews>
  <sheetFormatPr defaultColWidth="9.140625" defaultRowHeight="12.75" customHeight="1" x14ac:dyDescent="0.15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3"/>
  </cols>
  <sheetData>
    <row r="1" spans="1:3" ht="24.75" customHeight="1" x14ac:dyDescent="0.15">
      <c r="A1" s="17" t="s">
        <v>25</v>
      </c>
    </row>
    <row r="2" spans="1:3" ht="24.75" customHeight="1" x14ac:dyDescent="0.15">
      <c r="A2" s="151" t="s">
        <v>77</v>
      </c>
      <c r="B2" s="151"/>
    </row>
    <row r="3" spans="1:3" ht="24.75" customHeight="1" x14ac:dyDescent="0.15">
      <c r="A3" s="75"/>
      <c r="B3" s="76"/>
    </row>
    <row r="4" spans="1:3" ht="24" customHeight="1" x14ac:dyDescent="0.15">
      <c r="A4" s="77" t="s">
        <v>30</v>
      </c>
      <c r="B4" s="78" t="s">
        <v>31</v>
      </c>
    </row>
    <row r="5" spans="1:3" s="11" customFormat="1" ht="24.75" customHeight="1" x14ac:dyDescent="0.15">
      <c r="A5" s="79" t="s">
        <v>32</v>
      </c>
      <c r="B5" s="80">
        <f>B6+B7</f>
        <v>52446620.030000001</v>
      </c>
      <c r="C5" s="2"/>
    </row>
    <row r="6" spans="1:3" ht="24.75" customHeight="1" x14ac:dyDescent="0.15">
      <c r="A6" s="79" t="s">
        <v>78</v>
      </c>
      <c r="B6" s="81">
        <v>52446620.030000001</v>
      </c>
    </row>
    <row r="7" spans="1:3" ht="24.75" customHeight="1" x14ac:dyDescent="0.15">
      <c r="A7" s="79" t="s">
        <v>79</v>
      </c>
      <c r="B7" s="81"/>
    </row>
    <row r="8" spans="1:3" ht="24.75" customHeight="1" x14ac:dyDescent="0.15">
      <c r="A8" s="79" t="s">
        <v>80</v>
      </c>
      <c r="B8" s="80"/>
    </row>
    <row r="9" spans="1:3" ht="24.75" customHeight="1" x14ac:dyDescent="0.15">
      <c r="A9" s="79" t="s">
        <v>81</v>
      </c>
      <c r="B9" s="81"/>
    </row>
    <row r="10" spans="1:3" ht="24.75" customHeight="1" x14ac:dyDescent="0.15">
      <c r="A10" s="79" t="s">
        <v>82</v>
      </c>
      <c r="B10" s="80"/>
    </row>
    <row r="11" spans="1:3" ht="24.75" customHeight="1" x14ac:dyDescent="0.15">
      <c r="A11" s="79" t="s">
        <v>83</v>
      </c>
      <c r="B11" s="80"/>
    </row>
    <row r="12" spans="1:3" ht="24.75" customHeight="1" x14ac:dyDescent="0.15">
      <c r="A12" s="79" t="s">
        <v>84</v>
      </c>
      <c r="B12" s="80">
        <f>B5</f>
        <v>52446620.030000001</v>
      </c>
    </row>
    <row r="13" spans="1:3" ht="24.75" customHeight="1" x14ac:dyDescent="0.15">
      <c r="A13" s="79" t="s">
        <v>72</v>
      </c>
      <c r="B13" s="81"/>
    </row>
    <row r="14" spans="1:3" ht="24.75" customHeight="1" x14ac:dyDescent="0.15">
      <c r="A14" s="79" t="s">
        <v>85</v>
      </c>
      <c r="B14" s="80"/>
    </row>
    <row r="15" spans="1:3" ht="24.75" customHeight="1" x14ac:dyDescent="0.15">
      <c r="A15" s="79" t="s">
        <v>86</v>
      </c>
      <c r="B15" s="81"/>
    </row>
    <row r="16" spans="1:3" ht="24.75" customHeight="1" x14ac:dyDescent="0.15">
      <c r="A16" s="79" t="s">
        <v>87</v>
      </c>
      <c r="B16" s="80">
        <f>B15+B12</f>
        <v>52446620.030000001</v>
      </c>
    </row>
    <row r="17" spans="1:2" ht="24.75" customHeight="1" x14ac:dyDescent="0.15">
      <c r="A17" s="3"/>
      <c r="B17" s="3"/>
    </row>
    <row r="18" spans="1:2" ht="24.75" customHeight="1" x14ac:dyDescent="0.15">
      <c r="A18" s="3"/>
      <c r="B18" s="3"/>
    </row>
    <row r="19" spans="1:2" ht="24.75" customHeight="1" x14ac:dyDescent="0.15">
      <c r="A19" s="3"/>
      <c r="B19" s="3"/>
    </row>
    <row r="20" spans="1:2" ht="24.75" customHeight="1" x14ac:dyDescent="0.15">
      <c r="A20" s="3"/>
      <c r="B20" s="3"/>
    </row>
    <row r="21" spans="1:2" ht="24.75" customHeight="1" x14ac:dyDescent="0.15">
      <c r="A21" s="3"/>
      <c r="B21" s="3"/>
    </row>
    <row r="22" spans="1:2" ht="24.75" customHeight="1" x14ac:dyDescent="0.15">
      <c r="A22" s="3"/>
      <c r="B22" s="3"/>
    </row>
    <row r="23" spans="1:2" ht="24.75" customHeight="1" x14ac:dyDescent="0.15">
      <c r="A23" s="3"/>
      <c r="B23" s="3"/>
    </row>
    <row r="24" spans="1:2" ht="24.75" customHeight="1" x14ac:dyDescent="0.15">
      <c r="A24" s="3"/>
      <c r="B24" s="3"/>
    </row>
    <row r="25" spans="1:2" ht="24.75" customHeight="1" x14ac:dyDescent="0.15">
      <c r="A25" s="3"/>
      <c r="B25" s="3"/>
    </row>
    <row r="26" spans="1:2" ht="24.75" customHeight="1" x14ac:dyDescent="0.15">
      <c r="A26" s="3"/>
      <c r="B26" s="3"/>
    </row>
    <row r="27" spans="1:2" ht="24.75" customHeight="1" x14ac:dyDescent="0.15">
      <c r="A27" s="3"/>
      <c r="B27" s="3"/>
    </row>
    <row r="28" spans="1:2" ht="24.75" customHeight="1" x14ac:dyDescent="0.15">
      <c r="A28" s="3"/>
      <c r="B28" s="3"/>
    </row>
    <row r="29" spans="1:2" ht="24.75" customHeight="1" x14ac:dyDescent="0.15">
      <c r="A29" s="3"/>
      <c r="B29" s="3"/>
    </row>
    <row r="30" spans="1:2" ht="24.75" customHeight="1" x14ac:dyDescent="0.15">
      <c r="A30" s="3"/>
      <c r="B30" s="3"/>
    </row>
    <row r="31" spans="1:2" ht="24.75" customHeight="1" x14ac:dyDescent="0.15">
      <c r="A31" s="3"/>
      <c r="B31" s="3"/>
    </row>
    <row r="32" spans="1:2" ht="24.75" customHeight="1" x14ac:dyDescent="0.15">
      <c r="A32" s="3"/>
      <c r="B32" s="3"/>
    </row>
    <row r="33" spans="1:2" ht="24.75" customHeight="1" x14ac:dyDescent="0.15">
      <c r="A33" s="3"/>
      <c r="B33" s="3"/>
    </row>
    <row r="34" spans="1:2" ht="24.75" customHeight="1" x14ac:dyDescent="0.15">
      <c r="A34" s="3"/>
      <c r="B34" s="3"/>
    </row>
    <row r="35" spans="1:2" ht="24.75" customHeight="1" x14ac:dyDescent="0.15">
      <c r="A35" s="3"/>
      <c r="B35" s="3"/>
    </row>
    <row r="36" spans="1:2" ht="24.75" customHeight="1" x14ac:dyDescent="0.15">
      <c r="A36" s="3"/>
      <c r="B36" s="3"/>
    </row>
    <row r="37" spans="1:2" ht="24.75" customHeight="1" x14ac:dyDescent="0.15">
      <c r="A37" s="3"/>
      <c r="B37" s="3"/>
    </row>
    <row r="38" spans="1:2" ht="27" customHeight="1" x14ac:dyDescent="0.15"/>
  </sheetData>
  <sheetProtection formatCells="0" formatColumns="0" formatRows="0"/>
  <mergeCells count="1">
    <mergeCell ref="A2:B2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511811023622047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showZeros="0" workbookViewId="0">
      <selection activeCell="C6" sqref="C6"/>
    </sheetView>
  </sheetViews>
  <sheetFormatPr defaultColWidth="9.140625" defaultRowHeight="12.75" customHeight="1" x14ac:dyDescent="0.15"/>
  <cols>
    <col min="1" max="1" width="34.140625" style="1" customWidth="1"/>
    <col min="2" max="2" width="19.5703125" style="1" customWidth="1"/>
    <col min="3" max="3" width="18.5703125" style="1" customWidth="1"/>
    <col min="4" max="4" width="17.28515625" style="1" customWidth="1"/>
    <col min="5" max="5" width="15.140625" style="1" customWidth="1"/>
    <col min="6" max="7" width="6.85546875" style="1" customWidth="1"/>
    <col min="8" max="8" width="17.5703125" style="3" bestFit="1" customWidth="1"/>
    <col min="9" max="9" width="13" style="3" bestFit="1" customWidth="1"/>
    <col min="10" max="16384" width="9.140625" style="3"/>
  </cols>
  <sheetData>
    <row r="1" spans="1:9" ht="24.75" customHeight="1" x14ac:dyDescent="0.15">
      <c r="A1" s="17" t="s">
        <v>25</v>
      </c>
    </row>
    <row r="2" spans="1:9" ht="24.75" customHeight="1" x14ac:dyDescent="0.15">
      <c r="A2" s="156" t="s">
        <v>88</v>
      </c>
      <c r="B2" s="156"/>
      <c r="C2" s="156"/>
      <c r="D2" s="156"/>
      <c r="E2" s="156"/>
    </row>
    <row r="3" spans="1:9" ht="24.75" customHeight="1" x14ac:dyDescent="0.15">
      <c r="A3" s="53"/>
      <c r="B3" s="53"/>
      <c r="E3" s="4" t="s">
        <v>27</v>
      </c>
    </row>
    <row r="4" spans="1:9" ht="24.75" customHeight="1" x14ac:dyDescent="0.15">
      <c r="A4" s="5" t="s">
        <v>89</v>
      </c>
      <c r="B4" s="5" t="s">
        <v>90</v>
      </c>
      <c r="C4" s="6" t="s">
        <v>91</v>
      </c>
      <c r="D4" s="7" t="s">
        <v>92</v>
      </c>
      <c r="E4" s="66" t="s">
        <v>93</v>
      </c>
    </row>
    <row r="5" spans="1:9" ht="24.75" customHeight="1" x14ac:dyDescent="0.15">
      <c r="A5" s="5" t="s">
        <v>94</v>
      </c>
      <c r="B5" s="5">
        <v>1</v>
      </c>
      <c r="C5" s="6">
        <v>2</v>
      </c>
      <c r="D5" s="7">
        <v>3</v>
      </c>
      <c r="E5" s="67">
        <v>4</v>
      </c>
    </row>
    <row r="6" spans="1:9" s="11" customFormat="1" ht="27" customHeight="1" x14ac:dyDescent="0.15">
      <c r="A6" s="68" t="s">
        <v>95</v>
      </c>
      <c r="B6" s="44">
        <f>C6+D6</f>
        <v>52446620.030000001</v>
      </c>
      <c r="C6" s="44">
        <f>C7+C10+C15+C20+C24</f>
        <v>50659165.75</v>
      </c>
      <c r="D6" s="44">
        <f>D7+D10+D15+D20</f>
        <v>1787454.28</v>
      </c>
      <c r="E6" s="70"/>
      <c r="F6" s="2"/>
      <c r="G6" s="2"/>
      <c r="I6" s="140"/>
    </row>
    <row r="7" spans="1:9" ht="27" customHeight="1" x14ac:dyDescent="0.15">
      <c r="A7" s="71" t="s">
        <v>96</v>
      </c>
      <c r="B7" s="28">
        <v>372915</v>
      </c>
      <c r="C7" s="28">
        <v>372915</v>
      </c>
      <c r="D7" s="69"/>
      <c r="E7" s="70"/>
      <c r="H7" s="145"/>
    </row>
    <row r="8" spans="1:9" ht="27" customHeight="1" x14ac:dyDescent="0.15">
      <c r="A8" s="72" t="s">
        <v>97</v>
      </c>
      <c r="B8" s="28">
        <v>372915</v>
      </c>
      <c r="C8" s="28">
        <v>372915</v>
      </c>
      <c r="D8" s="69"/>
      <c r="E8" s="70"/>
      <c r="H8" s="145"/>
    </row>
    <row r="9" spans="1:9" ht="27" customHeight="1" x14ac:dyDescent="0.15">
      <c r="A9" s="73" t="s">
        <v>98</v>
      </c>
      <c r="B9" s="28">
        <v>372915</v>
      </c>
      <c r="C9" s="28">
        <v>372915</v>
      </c>
      <c r="D9" s="74"/>
      <c r="E9" s="29"/>
      <c r="H9" s="145"/>
    </row>
    <row r="10" spans="1:9" ht="27" customHeight="1" x14ac:dyDescent="0.15">
      <c r="A10" s="71" t="s">
        <v>99</v>
      </c>
      <c r="B10" s="25">
        <f>B11</f>
        <v>36624182.5</v>
      </c>
      <c r="C10" s="25">
        <f>C11</f>
        <v>36624182.5</v>
      </c>
      <c r="D10" s="25">
        <f>D11</f>
        <v>1787454.28</v>
      </c>
      <c r="E10" s="29"/>
      <c r="H10" s="145"/>
    </row>
    <row r="11" spans="1:9" ht="27" customHeight="1" x14ac:dyDescent="0.15">
      <c r="A11" s="72" t="s">
        <v>100</v>
      </c>
      <c r="B11" s="25">
        <f>B12+B13+B14</f>
        <v>36624182.5</v>
      </c>
      <c r="C11" s="25">
        <f>C12+C13+C14</f>
        <v>36624182.5</v>
      </c>
      <c r="D11" s="25">
        <f>D12+D13</f>
        <v>1787454.28</v>
      </c>
      <c r="E11" s="29"/>
    </row>
    <row r="12" spans="1:9" ht="27" customHeight="1" x14ac:dyDescent="0.15">
      <c r="A12" s="73" t="s">
        <v>101</v>
      </c>
      <c r="B12" s="25">
        <v>34629742.5</v>
      </c>
      <c r="C12" s="25">
        <v>34629742.5</v>
      </c>
      <c r="D12" s="74">
        <v>1787454.28</v>
      </c>
      <c r="E12" s="29"/>
    </row>
    <row r="13" spans="1:9" ht="27" customHeight="1" x14ac:dyDescent="0.15">
      <c r="A13" s="73" t="s">
        <v>102</v>
      </c>
      <c r="B13" s="25">
        <v>1217533.75</v>
      </c>
      <c r="C13" s="25">
        <v>1217533.75</v>
      </c>
      <c r="D13" s="74"/>
      <c r="E13" s="29"/>
    </row>
    <row r="14" spans="1:9" ht="27" customHeight="1" x14ac:dyDescent="0.15">
      <c r="A14" s="73" t="s">
        <v>103</v>
      </c>
      <c r="B14" s="25">
        <v>776906.25</v>
      </c>
      <c r="C14" s="25">
        <v>776906.25</v>
      </c>
      <c r="D14" s="69"/>
      <c r="E14" s="70"/>
    </row>
    <row r="15" spans="1:9" ht="27" customHeight="1" x14ac:dyDescent="0.15">
      <c r="A15" s="71" t="s">
        <v>104</v>
      </c>
      <c r="B15" s="28">
        <f>B16</f>
        <v>7517412</v>
      </c>
      <c r="C15" s="28">
        <f>C16</f>
        <v>7517412</v>
      </c>
      <c r="D15" s="69"/>
      <c r="E15" s="70"/>
    </row>
    <row r="16" spans="1:9" ht="27" customHeight="1" x14ac:dyDescent="0.15">
      <c r="A16" s="72" t="s">
        <v>105</v>
      </c>
      <c r="B16" s="28">
        <f>B17+B19+B18</f>
        <v>7517412</v>
      </c>
      <c r="C16" s="28">
        <f>C17+C19+C18</f>
        <v>7517412</v>
      </c>
      <c r="D16" s="74"/>
      <c r="E16" s="29"/>
    </row>
    <row r="17" spans="1:8" ht="27" customHeight="1" x14ac:dyDescent="0.15">
      <c r="A17" s="73" t="s">
        <v>106</v>
      </c>
      <c r="B17" s="28">
        <v>4972200</v>
      </c>
      <c r="C17" s="28">
        <v>4972200</v>
      </c>
      <c r="D17" s="74"/>
      <c r="E17" s="29"/>
    </row>
    <row r="18" spans="1:8" ht="27" customHeight="1" x14ac:dyDescent="0.15">
      <c r="A18" s="73" t="s">
        <v>298</v>
      </c>
      <c r="B18" s="28">
        <v>2486100</v>
      </c>
      <c r="C18" s="28">
        <v>2486100</v>
      </c>
      <c r="D18" s="74"/>
      <c r="E18" s="29"/>
      <c r="H18" s="145"/>
    </row>
    <row r="19" spans="1:8" ht="27" customHeight="1" x14ac:dyDescent="0.15">
      <c r="A19" s="73" t="s">
        <v>107</v>
      </c>
      <c r="B19" s="28">
        <v>59112</v>
      </c>
      <c r="C19" s="28">
        <v>59112</v>
      </c>
      <c r="D19" s="74"/>
      <c r="E19" s="29"/>
    </row>
    <row r="20" spans="1:8" ht="27" customHeight="1" x14ac:dyDescent="0.15">
      <c r="A20" s="71" t="s">
        <v>108</v>
      </c>
      <c r="B20" s="29">
        <f>B21</f>
        <v>2415506.25</v>
      </c>
      <c r="C20" s="29">
        <f>C21</f>
        <v>2415506.25</v>
      </c>
      <c r="D20" s="29"/>
      <c r="E20" s="29"/>
    </row>
    <row r="21" spans="1:8" ht="27" customHeight="1" x14ac:dyDescent="0.15">
      <c r="A21" s="72" t="s">
        <v>109</v>
      </c>
      <c r="B21" s="29">
        <f>SUM(B22:B23)</f>
        <v>2415506.25</v>
      </c>
      <c r="C21" s="29">
        <f>SUM(C22:C23)</f>
        <v>2415506.25</v>
      </c>
      <c r="D21" s="29"/>
      <c r="E21" s="29"/>
    </row>
    <row r="22" spans="1:8" ht="27" customHeight="1" x14ac:dyDescent="0.15">
      <c r="A22" s="73" t="s">
        <v>299</v>
      </c>
      <c r="B22" s="29">
        <v>2019956.25</v>
      </c>
      <c r="C22" s="29">
        <v>2019956.25</v>
      </c>
      <c r="D22" s="29"/>
      <c r="E22" s="29"/>
    </row>
    <row r="23" spans="1:8" ht="27" customHeight="1" x14ac:dyDescent="0.15">
      <c r="A23" s="73" t="s">
        <v>300</v>
      </c>
      <c r="B23" s="29">
        <v>395550</v>
      </c>
      <c r="C23" s="29">
        <v>395550</v>
      </c>
      <c r="D23" s="29"/>
      <c r="E23" s="29"/>
    </row>
    <row r="24" spans="1:8" ht="27" customHeight="1" x14ac:dyDescent="0.15">
      <c r="A24" s="137" t="s">
        <v>302</v>
      </c>
      <c r="B24" s="29">
        <f>B25</f>
        <v>3729150</v>
      </c>
      <c r="C24" s="29">
        <f>C25</f>
        <v>3729150</v>
      </c>
      <c r="D24" s="29"/>
      <c r="E24" s="29"/>
    </row>
    <row r="25" spans="1:8" ht="27" customHeight="1" x14ac:dyDescent="0.15">
      <c r="A25" s="138" t="s">
        <v>303</v>
      </c>
      <c r="B25" s="29">
        <f>SUM(B26:B26)</f>
        <v>3729150</v>
      </c>
      <c r="C25" s="29">
        <f>SUM(C26:C26)</f>
        <v>3729150</v>
      </c>
      <c r="D25" s="29"/>
      <c r="E25" s="29"/>
    </row>
    <row r="26" spans="1:8" ht="27" customHeight="1" x14ac:dyDescent="0.15">
      <c r="A26" s="139" t="s">
        <v>304</v>
      </c>
      <c r="B26" s="29">
        <v>3729150</v>
      </c>
      <c r="C26" s="29">
        <v>3729150</v>
      </c>
      <c r="D26" s="29"/>
      <c r="E26" s="29"/>
    </row>
  </sheetData>
  <sheetProtection formatCells="0" formatColumns="0" formatRows="0"/>
  <mergeCells count="1">
    <mergeCell ref="A2:E2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showGridLines="0" showZeros="0" workbookViewId="0">
      <selection activeCell="B7" sqref="B7"/>
    </sheetView>
  </sheetViews>
  <sheetFormatPr defaultColWidth="9.140625" defaultRowHeight="12.75" customHeight="1" x14ac:dyDescent="0.15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  <col min="100" max="16384" width="9.140625" style="3"/>
  </cols>
  <sheetData>
    <row r="1" spans="1:99" ht="25.5" customHeight="1" x14ac:dyDescent="0.15">
      <c r="A1" s="17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9" ht="25.5" customHeight="1" x14ac:dyDescent="0.15">
      <c r="A2" s="157" t="s">
        <v>111</v>
      </c>
      <c r="B2" s="157"/>
      <c r="C2" s="157"/>
      <c r="D2" s="157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</row>
    <row r="3" spans="1:99" ht="16.5" customHeight="1" x14ac:dyDescent="0.15">
      <c r="B3" s="51"/>
      <c r="C3" s="5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spans="1:99" ht="25.5" customHeight="1" x14ac:dyDescent="0.15">
      <c r="A4" s="158" t="s">
        <v>112</v>
      </c>
      <c r="B4" s="159"/>
      <c r="C4" s="160" t="s">
        <v>113</v>
      </c>
      <c r="D4" s="16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pans="1:99" ht="25.5" customHeight="1" x14ac:dyDescent="0.15">
      <c r="A5" s="5" t="s">
        <v>30</v>
      </c>
      <c r="B5" s="6" t="s">
        <v>31</v>
      </c>
      <c r="C5" s="40" t="s">
        <v>30</v>
      </c>
      <c r="D5" s="53" t="s">
        <v>95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pans="1:99" s="11" customFormat="1" ht="25.5" customHeight="1" x14ac:dyDescent="0.15">
      <c r="A6" s="54" t="s">
        <v>114</v>
      </c>
      <c r="B6" s="49">
        <f>B7</f>
        <v>52446620.030000001</v>
      </c>
      <c r="C6" s="55" t="s">
        <v>115</v>
      </c>
      <c r="D6" s="26">
        <f>SUM(D7:D34)</f>
        <v>52446620.030000001</v>
      </c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2"/>
    </row>
    <row r="7" spans="1:99" s="11" customFormat="1" ht="25.5" customHeight="1" x14ac:dyDescent="0.15">
      <c r="A7" s="54" t="s">
        <v>116</v>
      </c>
      <c r="B7" s="49">
        <v>52446620.030000001</v>
      </c>
      <c r="C7" s="55" t="s">
        <v>117</v>
      </c>
      <c r="D7" s="2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2"/>
    </row>
    <row r="8" spans="1:99" s="11" customFormat="1" ht="25.5" customHeight="1" x14ac:dyDescent="0.15">
      <c r="A8" s="54" t="s">
        <v>118</v>
      </c>
      <c r="B8" s="49">
        <v>0</v>
      </c>
      <c r="C8" s="55" t="s">
        <v>119</v>
      </c>
      <c r="D8" s="26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2"/>
    </row>
    <row r="9" spans="1:99" s="11" customFormat="1" ht="25.5" customHeight="1" x14ac:dyDescent="0.15">
      <c r="A9" s="54" t="s">
        <v>120</v>
      </c>
      <c r="B9" s="49">
        <v>0</v>
      </c>
      <c r="C9" s="55" t="s">
        <v>121</v>
      </c>
      <c r="D9" s="2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2"/>
    </row>
    <row r="10" spans="1:99" s="11" customFormat="1" ht="25.5" customHeight="1" x14ac:dyDescent="0.15">
      <c r="A10" s="54"/>
      <c r="B10" s="58"/>
      <c r="C10" s="55" t="s">
        <v>122</v>
      </c>
      <c r="D10" s="2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2"/>
    </row>
    <row r="11" spans="1:99" s="11" customFormat="1" ht="25.5" customHeight="1" x14ac:dyDescent="0.15">
      <c r="A11" s="54"/>
      <c r="B11" s="58"/>
      <c r="C11" s="55" t="s">
        <v>123</v>
      </c>
      <c r="D11" s="26">
        <v>45960125.030000001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2"/>
    </row>
    <row r="12" spans="1:99" s="11" customFormat="1" ht="25.5" customHeight="1" x14ac:dyDescent="0.15">
      <c r="A12" s="54"/>
      <c r="B12" s="58"/>
      <c r="C12" s="55" t="s">
        <v>124</v>
      </c>
      <c r="D12" s="2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2"/>
    </row>
    <row r="13" spans="1:99" s="11" customFormat="1" ht="25.5" customHeight="1" x14ac:dyDescent="0.15">
      <c r="A13" s="59"/>
      <c r="B13" s="60"/>
      <c r="C13" s="55" t="s">
        <v>125</v>
      </c>
      <c r="D13" s="2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2"/>
    </row>
    <row r="14" spans="1:99" s="11" customFormat="1" ht="25.5" customHeight="1" x14ac:dyDescent="0.15">
      <c r="A14" s="59"/>
      <c r="B14" s="61"/>
      <c r="C14" s="55" t="s">
        <v>126</v>
      </c>
      <c r="D14" s="26">
        <v>341838.75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2"/>
    </row>
    <row r="15" spans="1:99" s="11" customFormat="1" ht="25.5" customHeight="1" x14ac:dyDescent="0.15">
      <c r="A15" s="59"/>
      <c r="B15" s="60"/>
      <c r="C15" s="55" t="s">
        <v>127</v>
      </c>
      <c r="D15" s="2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2"/>
    </row>
    <row r="16" spans="1:99" s="11" customFormat="1" ht="25.5" customHeight="1" x14ac:dyDescent="0.15">
      <c r="A16" s="59"/>
      <c r="B16" s="60"/>
      <c r="C16" s="55" t="s">
        <v>128</v>
      </c>
      <c r="D16" s="26">
        <v>2415506.25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2"/>
    </row>
    <row r="17" spans="1:99" s="11" customFormat="1" ht="25.5" customHeight="1" x14ac:dyDescent="0.15">
      <c r="A17" s="59"/>
      <c r="B17" s="60"/>
      <c r="C17" s="55" t="s">
        <v>129</v>
      </c>
      <c r="D17" s="2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2"/>
    </row>
    <row r="18" spans="1:99" s="11" customFormat="1" ht="25.5" customHeight="1" x14ac:dyDescent="0.15">
      <c r="A18" s="59"/>
      <c r="B18" s="60"/>
      <c r="C18" s="55" t="s">
        <v>130</v>
      </c>
      <c r="D18" s="2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2"/>
    </row>
    <row r="19" spans="1:99" s="11" customFormat="1" ht="25.5" customHeight="1" x14ac:dyDescent="0.15">
      <c r="A19" s="59"/>
      <c r="B19" s="60"/>
      <c r="C19" s="55" t="s">
        <v>131</v>
      </c>
      <c r="D19" s="2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2"/>
    </row>
    <row r="20" spans="1:99" s="11" customFormat="1" ht="25.5" customHeight="1" x14ac:dyDescent="0.15">
      <c r="A20" s="59"/>
      <c r="B20" s="60"/>
      <c r="C20" s="55" t="s">
        <v>132</v>
      </c>
      <c r="D20" s="2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2"/>
    </row>
    <row r="21" spans="1:99" s="11" customFormat="1" ht="25.5" customHeight="1" x14ac:dyDescent="0.15">
      <c r="A21" s="59"/>
      <c r="B21" s="60"/>
      <c r="C21" s="55" t="s">
        <v>133</v>
      </c>
      <c r="D21" s="2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2"/>
    </row>
    <row r="22" spans="1:99" s="11" customFormat="1" ht="25.5" customHeight="1" x14ac:dyDescent="0.15">
      <c r="A22" s="59"/>
      <c r="B22" s="60"/>
      <c r="C22" s="55" t="s">
        <v>134</v>
      </c>
      <c r="D22" s="2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2"/>
    </row>
    <row r="23" spans="1:99" s="11" customFormat="1" ht="25.5" customHeight="1" x14ac:dyDescent="0.15">
      <c r="A23" s="59"/>
      <c r="B23" s="60"/>
      <c r="C23" s="55" t="s">
        <v>135</v>
      </c>
      <c r="D23" s="2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2"/>
    </row>
    <row r="24" spans="1:99" s="11" customFormat="1" ht="25.5" customHeight="1" x14ac:dyDescent="0.15">
      <c r="A24" s="59"/>
      <c r="B24" s="60"/>
      <c r="C24" s="55" t="s">
        <v>136</v>
      </c>
      <c r="D24" s="2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2"/>
    </row>
    <row r="25" spans="1:99" s="11" customFormat="1" ht="25.5" customHeight="1" x14ac:dyDescent="0.15">
      <c r="A25" s="59"/>
      <c r="B25" s="60"/>
      <c r="C25" s="55" t="s">
        <v>137</v>
      </c>
      <c r="D25" s="2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2"/>
    </row>
    <row r="26" spans="1:99" s="11" customFormat="1" ht="25.5" customHeight="1" x14ac:dyDescent="0.15">
      <c r="A26" s="59"/>
      <c r="B26" s="60"/>
      <c r="C26" s="55" t="s">
        <v>138</v>
      </c>
      <c r="D26" s="26">
        <v>3729150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2"/>
    </row>
    <row r="27" spans="1:99" s="11" customFormat="1" ht="25.5" customHeight="1" x14ac:dyDescent="0.15">
      <c r="A27" s="59"/>
      <c r="B27" s="60"/>
      <c r="C27" s="55" t="s">
        <v>139</v>
      </c>
      <c r="D27" s="2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2"/>
    </row>
    <row r="28" spans="1:99" s="11" customFormat="1" ht="25.5" customHeight="1" x14ac:dyDescent="0.15">
      <c r="A28" s="59"/>
      <c r="B28" s="60"/>
      <c r="C28" s="55" t="s">
        <v>140</v>
      </c>
      <c r="D28" s="2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2"/>
    </row>
    <row r="29" spans="1:99" s="11" customFormat="1" ht="25.5" customHeight="1" x14ac:dyDescent="0.15">
      <c r="A29" s="59"/>
      <c r="B29" s="60"/>
      <c r="C29" s="55" t="s">
        <v>141</v>
      </c>
      <c r="D29" s="62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2"/>
    </row>
    <row r="30" spans="1:99" s="11" customFormat="1" ht="25.5" customHeight="1" x14ac:dyDescent="0.15">
      <c r="A30" s="59"/>
      <c r="B30" s="60"/>
      <c r="C30" s="55" t="s">
        <v>142</v>
      </c>
      <c r="D30" s="2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2"/>
    </row>
    <row r="31" spans="1:99" s="11" customFormat="1" ht="25.5" customHeight="1" x14ac:dyDescent="0.15">
      <c r="A31" s="59"/>
      <c r="B31" s="60"/>
      <c r="C31" s="55" t="s">
        <v>143</v>
      </c>
      <c r="D31" s="2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2"/>
    </row>
    <row r="32" spans="1:99" s="11" customFormat="1" ht="25.5" customHeight="1" x14ac:dyDescent="0.15">
      <c r="A32" s="59"/>
      <c r="B32" s="60"/>
      <c r="C32" s="55" t="s">
        <v>144</v>
      </c>
      <c r="D32" s="2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2"/>
    </row>
    <row r="33" spans="1:99" s="11" customFormat="1" ht="25.5" customHeight="1" x14ac:dyDescent="0.15">
      <c r="A33" s="59"/>
      <c r="B33" s="60"/>
      <c r="C33" s="55" t="s">
        <v>145</v>
      </c>
      <c r="D33" s="2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2"/>
    </row>
    <row r="34" spans="1:99" s="11" customFormat="1" ht="25.5" customHeight="1" x14ac:dyDescent="0.15">
      <c r="A34" s="59"/>
      <c r="B34" s="60"/>
      <c r="C34" s="55" t="s">
        <v>146</v>
      </c>
      <c r="D34" s="2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2"/>
    </row>
    <row r="35" spans="1:99" s="11" customFormat="1" ht="25.5" customHeight="1" x14ac:dyDescent="0.15">
      <c r="A35" s="63" t="s">
        <v>147</v>
      </c>
      <c r="B35" s="64">
        <f>SUM(B7:B34)</f>
        <v>52446620.030000001</v>
      </c>
      <c r="C35" s="65" t="s">
        <v>148</v>
      </c>
      <c r="D35" s="62">
        <f>B35</f>
        <v>52446620.030000001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2"/>
    </row>
  </sheetData>
  <sheetProtection formatCells="0" formatColumns="0" formatRows="0"/>
  <mergeCells count="3">
    <mergeCell ref="A2:D2"/>
    <mergeCell ref="A4:B4"/>
    <mergeCell ref="C4:D4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showGridLines="0" showZeros="0" workbookViewId="0">
      <selection activeCell="C11" sqref="C11"/>
    </sheetView>
  </sheetViews>
  <sheetFormatPr defaultColWidth="9.140625" defaultRowHeight="12.75" customHeight="1" x14ac:dyDescent="0.15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  <col min="14" max="16384" width="9.140625" style="3"/>
  </cols>
  <sheetData>
    <row r="1" spans="1:13" ht="24.75" customHeight="1" x14ac:dyDescent="0.15">
      <c r="A1" s="17" t="s">
        <v>25</v>
      </c>
    </row>
    <row r="2" spans="1:13" ht="24.75" customHeight="1" x14ac:dyDescent="0.15">
      <c r="A2" s="151" t="s">
        <v>149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3" ht="24.75" customHeight="1" x14ac:dyDescent="0.15">
      <c r="K3" s="4" t="s">
        <v>27</v>
      </c>
    </row>
    <row r="4" spans="1:13" ht="24.75" customHeight="1" x14ac:dyDescent="0.15">
      <c r="A4" s="158" t="s">
        <v>150</v>
      </c>
      <c r="B4" s="161" t="s">
        <v>95</v>
      </c>
      <c r="C4" s="161" t="s">
        <v>151</v>
      </c>
      <c r="D4" s="161"/>
      <c r="E4" s="161"/>
      <c r="F4" s="161" t="s">
        <v>152</v>
      </c>
      <c r="G4" s="161"/>
      <c r="H4" s="161"/>
      <c r="I4" s="161" t="s">
        <v>153</v>
      </c>
      <c r="J4" s="161"/>
      <c r="K4" s="159"/>
    </row>
    <row r="5" spans="1:13" ht="24.75" customHeight="1" x14ac:dyDescent="0.15">
      <c r="A5" s="158"/>
      <c r="B5" s="161"/>
      <c r="C5" s="6" t="s">
        <v>95</v>
      </c>
      <c r="D5" s="6" t="s">
        <v>91</v>
      </c>
      <c r="E5" s="6" t="s">
        <v>92</v>
      </c>
      <c r="F5" s="6" t="s">
        <v>95</v>
      </c>
      <c r="G5" s="6" t="s">
        <v>91</v>
      </c>
      <c r="H5" s="6" t="s">
        <v>92</v>
      </c>
      <c r="I5" s="40" t="s">
        <v>95</v>
      </c>
      <c r="J5" s="40" t="s">
        <v>91</v>
      </c>
      <c r="K5" s="41" t="s">
        <v>92</v>
      </c>
    </row>
    <row r="6" spans="1:13" ht="24.75" customHeight="1" x14ac:dyDescent="0.15">
      <c r="A6" s="5" t="s">
        <v>94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pans="1:13" s="11" customFormat="1" ht="24.75" customHeight="1" x14ac:dyDescent="0.15">
      <c r="A7" s="42" t="s">
        <v>95</v>
      </c>
      <c r="B7" s="49">
        <v>52446620.030000001</v>
      </c>
      <c r="C7" s="49">
        <v>52446620.030000001</v>
      </c>
      <c r="D7" s="49">
        <v>52446620.030000001</v>
      </c>
      <c r="E7" s="48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5">
        <v>0</v>
      </c>
      <c r="L7" s="2"/>
      <c r="M7" s="2"/>
    </row>
    <row r="8" spans="1:13" ht="24.75" customHeight="1" x14ac:dyDescent="0.15">
      <c r="A8" s="42" t="s">
        <v>154</v>
      </c>
      <c r="B8" s="49">
        <v>52446620.030000001</v>
      </c>
      <c r="C8" s="49">
        <v>52446620.030000001</v>
      </c>
      <c r="D8" s="49">
        <v>52446620.030000001</v>
      </c>
      <c r="E8" s="48"/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5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showZeros="0" workbookViewId="0">
      <selection activeCell="E24" sqref="E24"/>
    </sheetView>
  </sheetViews>
  <sheetFormatPr defaultColWidth="9.140625" defaultRowHeight="12.75" customHeight="1" x14ac:dyDescent="0.15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  <col min="8" max="16384" width="9.140625" style="3"/>
  </cols>
  <sheetData>
    <row r="1" spans="1:7" ht="24.75" customHeight="1" x14ac:dyDescent="0.15">
      <c r="A1" s="17" t="s">
        <v>25</v>
      </c>
      <c r="B1" s="18"/>
    </row>
    <row r="2" spans="1:7" ht="24.75" customHeight="1" x14ac:dyDescent="0.15">
      <c r="A2" s="151" t="s">
        <v>155</v>
      </c>
      <c r="B2" s="151"/>
      <c r="C2" s="151"/>
      <c r="D2" s="151"/>
      <c r="E2" s="151"/>
    </row>
    <row r="3" spans="1:7" ht="24.75" customHeight="1" x14ac:dyDescent="0.15">
      <c r="E3" s="4" t="s">
        <v>27</v>
      </c>
    </row>
    <row r="4" spans="1:7" ht="24.75" customHeight="1" x14ac:dyDescent="0.15">
      <c r="A4" s="158" t="s">
        <v>89</v>
      </c>
      <c r="B4" s="161"/>
      <c r="C4" s="158" t="s">
        <v>151</v>
      </c>
      <c r="D4" s="161"/>
      <c r="E4" s="159"/>
    </row>
    <row r="5" spans="1:7" ht="24.75" customHeight="1" x14ac:dyDescent="0.15">
      <c r="A5" s="5" t="s">
        <v>156</v>
      </c>
      <c r="B5" s="6" t="s">
        <v>157</v>
      </c>
      <c r="C5" s="40" t="s">
        <v>95</v>
      </c>
      <c r="D5" s="40" t="s">
        <v>91</v>
      </c>
      <c r="E5" s="41" t="s">
        <v>92</v>
      </c>
    </row>
    <row r="6" spans="1:7" ht="24.75" customHeight="1" x14ac:dyDescent="0.15">
      <c r="A6" s="5" t="s">
        <v>94</v>
      </c>
      <c r="B6" s="6" t="s">
        <v>94</v>
      </c>
      <c r="C6" s="6">
        <v>1</v>
      </c>
      <c r="D6" s="6">
        <v>2</v>
      </c>
      <c r="E6" s="7">
        <v>3</v>
      </c>
    </row>
    <row r="7" spans="1:7" s="11" customFormat="1" ht="24.75" customHeight="1" x14ac:dyDescent="0.15">
      <c r="A7" s="42"/>
      <c r="B7" s="47" t="s">
        <v>95</v>
      </c>
      <c r="C7" s="48">
        <f>D7+E7</f>
        <v>52446620.030000001</v>
      </c>
      <c r="D7" s="48">
        <v>50659165.75</v>
      </c>
      <c r="E7" s="45">
        <f>E8+E11+E16+E21</f>
        <v>1787454.28</v>
      </c>
      <c r="F7" s="2"/>
      <c r="G7" s="2"/>
    </row>
    <row r="8" spans="1:7" ht="24.75" customHeight="1" x14ac:dyDescent="0.15">
      <c r="A8" s="42" t="s">
        <v>158</v>
      </c>
      <c r="B8" s="43" t="s">
        <v>96</v>
      </c>
      <c r="C8" s="28">
        <v>37291515</v>
      </c>
      <c r="D8" s="28">
        <v>37291515</v>
      </c>
      <c r="E8" s="45"/>
    </row>
    <row r="9" spans="1:7" ht="24.75" customHeight="1" x14ac:dyDescent="0.15">
      <c r="A9" s="42">
        <v>20129</v>
      </c>
      <c r="B9" s="43" t="s">
        <v>97</v>
      </c>
      <c r="C9" s="28">
        <v>37291515</v>
      </c>
      <c r="D9" s="28">
        <v>37291515</v>
      </c>
      <c r="E9" s="45"/>
    </row>
    <row r="10" spans="1:7" ht="24.75" customHeight="1" x14ac:dyDescent="0.15">
      <c r="A10" s="8">
        <v>2012906</v>
      </c>
      <c r="B10" s="46" t="s">
        <v>98</v>
      </c>
      <c r="C10" s="28">
        <v>37291515</v>
      </c>
      <c r="D10" s="28">
        <v>37291515</v>
      </c>
      <c r="E10" s="45"/>
    </row>
    <row r="11" spans="1:7" ht="24.75" customHeight="1" x14ac:dyDescent="0.15">
      <c r="A11" s="8">
        <v>205</v>
      </c>
      <c r="B11" s="46" t="s">
        <v>99</v>
      </c>
      <c r="C11" s="9">
        <f>C12</f>
        <v>36624182.5</v>
      </c>
      <c r="D11" s="9">
        <f t="shared" ref="D11:E11" si="0">D12</f>
        <v>36624182.5</v>
      </c>
      <c r="E11" s="133">
        <f t="shared" si="0"/>
        <v>1787454.28</v>
      </c>
    </row>
    <row r="12" spans="1:7" ht="24.75" customHeight="1" x14ac:dyDescent="0.15">
      <c r="A12" s="8">
        <v>20502</v>
      </c>
      <c r="B12" s="46" t="s">
        <v>100</v>
      </c>
      <c r="C12" s="9">
        <f>C13+C14+C15</f>
        <v>36624182.5</v>
      </c>
      <c r="D12" s="9">
        <f>D13+D14+D15</f>
        <v>36624182.5</v>
      </c>
      <c r="E12" s="133">
        <f t="shared" ref="E12" si="1">E13+E14+E15</f>
        <v>1787454.28</v>
      </c>
    </row>
    <row r="13" spans="1:7" ht="24.75" customHeight="1" x14ac:dyDescent="0.15">
      <c r="A13" s="8">
        <v>2050203</v>
      </c>
      <c r="B13" s="46" t="s">
        <v>101</v>
      </c>
      <c r="C13" s="25">
        <v>34629742.5</v>
      </c>
      <c r="D13" s="25">
        <v>34629742.5</v>
      </c>
      <c r="E13" s="133">
        <v>1787454.28</v>
      </c>
    </row>
    <row r="14" spans="1:7" ht="24.75" customHeight="1" x14ac:dyDescent="0.15">
      <c r="A14" s="8">
        <v>2050204</v>
      </c>
      <c r="B14" s="46" t="s">
        <v>102</v>
      </c>
      <c r="C14" s="25">
        <v>1217533.75</v>
      </c>
      <c r="D14" s="25">
        <v>1217533.75</v>
      </c>
      <c r="E14" s="133"/>
    </row>
    <row r="15" spans="1:7" ht="24.75" customHeight="1" x14ac:dyDescent="0.15">
      <c r="A15" s="8">
        <v>2050299</v>
      </c>
      <c r="B15" s="46" t="s">
        <v>159</v>
      </c>
      <c r="C15" s="25">
        <v>776906.25</v>
      </c>
      <c r="D15" s="25">
        <v>776906.25</v>
      </c>
      <c r="E15" s="45"/>
    </row>
    <row r="16" spans="1:7" ht="24.75" customHeight="1" x14ac:dyDescent="0.15">
      <c r="A16" s="42" t="s">
        <v>160</v>
      </c>
      <c r="B16" s="43" t="s">
        <v>104</v>
      </c>
      <c r="C16" s="48">
        <f>C17+C19</f>
        <v>341838.75</v>
      </c>
      <c r="D16" s="48">
        <f>D17+D19</f>
        <v>341838.75</v>
      </c>
      <c r="E16" s="45"/>
    </row>
    <row r="17" spans="1:5" ht="24.75" customHeight="1" x14ac:dyDescent="0.15">
      <c r="A17" s="8" t="s">
        <v>161</v>
      </c>
      <c r="B17" s="46" t="s">
        <v>162</v>
      </c>
      <c r="C17" s="28">
        <f>C18</f>
        <v>217533.75</v>
      </c>
      <c r="D17" s="28">
        <f>D18</f>
        <v>217533.75</v>
      </c>
      <c r="E17" s="10"/>
    </row>
    <row r="18" spans="1:5" ht="24.75" customHeight="1" x14ac:dyDescent="0.15">
      <c r="A18" s="8">
        <v>2080505</v>
      </c>
      <c r="B18" s="46" t="s">
        <v>301</v>
      </c>
      <c r="C18" s="28">
        <v>217533.75</v>
      </c>
      <c r="D18" s="28">
        <v>217533.75</v>
      </c>
      <c r="E18" s="10"/>
    </row>
    <row r="19" spans="1:5" ht="24.75" customHeight="1" x14ac:dyDescent="0.15">
      <c r="A19" s="8" t="s">
        <v>163</v>
      </c>
      <c r="B19" s="46" t="s">
        <v>164</v>
      </c>
      <c r="C19" s="74">
        <v>124305</v>
      </c>
      <c r="D19" s="74">
        <v>124305</v>
      </c>
      <c r="E19" s="10"/>
    </row>
    <row r="20" spans="1:5" ht="24.75" customHeight="1" x14ac:dyDescent="0.15">
      <c r="A20" s="8" t="s">
        <v>165</v>
      </c>
      <c r="B20" s="46" t="s">
        <v>166</v>
      </c>
      <c r="C20" s="74">
        <v>124305</v>
      </c>
      <c r="D20" s="74">
        <v>124305</v>
      </c>
      <c r="E20" s="45"/>
    </row>
    <row r="21" spans="1:5" ht="24.75" customHeight="1" x14ac:dyDescent="0.15">
      <c r="A21" s="8" t="s">
        <v>167</v>
      </c>
      <c r="B21" s="43" t="s">
        <v>168</v>
      </c>
      <c r="C21" s="29">
        <f t="shared" ref="C21:D23" si="2">C22</f>
        <v>2019956.25</v>
      </c>
      <c r="D21" s="29">
        <f t="shared" si="2"/>
        <v>2019956.25</v>
      </c>
      <c r="E21" s="10"/>
    </row>
    <row r="22" spans="1:5" ht="24.75" customHeight="1" x14ac:dyDescent="0.15">
      <c r="A22" s="42" t="s">
        <v>169</v>
      </c>
      <c r="B22" s="43" t="s">
        <v>108</v>
      </c>
      <c r="C22" s="29">
        <f t="shared" si="2"/>
        <v>2019956.25</v>
      </c>
      <c r="D22" s="29">
        <f t="shared" si="2"/>
        <v>2019956.25</v>
      </c>
      <c r="E22" s="45"/>
    </row>
    <row r="23" spans="1:5" ht="24.75" customHeight="1" x14ac:dyDescent="0.15">
      <c r="A23" s="42" t="s">
        <v>170</v>
      </c>
      <c r="B23" s="43" t="s">
        <v>109</v>
      </c>
      <c r="C23" s="29">
        <f t="shared" si="2"/>
        <v>2019956.25</v>
      </c>
      <c r="D23" s="29">
        <f>D24</f>
        <v>2019956.25</v>
      </c>
      <c r="E23" s="45"/>
    </row>
    <row r="24" spans="1:5" ht="24.75" customHeight="1" x14ac:dyDescent="0.15">
      <c r="A24" s="8" t="s">
        <v>171</v>
      </c>
      <c r="B24" s="46" t="s">
        <v>110</v>
      </c>
      <c r="C24" s="29">
        <v>2019956.25</v>
      </c>
      <c r="D24" s="29">
        <v>2019956.25</v>
      </c>
      <c r="E24" s="10"/>
    </row>
    <row r="25" spans="1:5" ht="24.75" customHeight="1" x14ac:dyDescent="0.15">
      <c r="A25" s="141" t="s">
        <v>305</v>
      </c>
      <c r="B25" s="142" t="s">
        <v>306</v>
      </c>
      <c r="C25" s="29">
        <f t="shared" ref="C25:D26" si="3">C26</f>
        <v>3729150</v>
      </c>
      <c r="D25" s="29">
        <f t="shared" si="3"/>
        <v>3729150</v>
      </c>
      <c r="E25" s="45"/>
    </row>
    <row r="26" spans="1:5" ht="24.75" customHeight="1" x14ac:dyDescent="0.15">
      <c r="A26" s="141" t="s">
        <v>307</v>
      </c>
      <c r="B26" s="142" t="s">
        <v>308</v>
      </c>
      <c r="C26" s="29">
        <f t="shared" si="3"/>
        <v>3729150</v>
      </c>
      <c r="D26" s="29">
        <f t="shared" si="3"/>
        <v>3729150</v>
      </c>
      <c r="E26" s="45"/>
    </row>
    <row r="27" spans="1:5" ht="24.75" customHeight="1" x14ac:dyDescent="0.15">
      <c r="A27" s="143" t="s">
        <v>309</v>
      </c>
      <c r="B27" s="144" t="s">
        <v>310</v>
      </c>
      <c r="C27" s="29">
        <v>3729150</v>
      </c>
      <c r="D27" s="29">
        <v>3729150</v>
      </c>
      <c r="E27" s="10"/>
    </row>
  </sheetData>
  <sheetProtection formatCells="0" formatColumns="0" formatRows="0"/>
  <mergeCells count="3">
    <mergeCell ref="A2:E2"/>
    <mergeCell ref="A4:B4"/>
    <mergeCell ref="C4:E4"/>
  </mergeCells>
  <phoneticPr fontId="18" type="noConversion"/>
  <hyperlinks>
    <hyperlink ref="A1" location="目录!A1" display="返回"/>
  </hyperlinks>
  <printOptions horizontalCentered="1"/>
  <pageMargins left="0.59055118110236204" right="0.59055118110236204" top="0.59055118110236204" bottom="0.59055118110236204" header="0.39370078740157499" footer="0.39370078740157499"/>
  <pageSetup paperSize="9" fitToHeight="100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2019-10-05T07:22:00Z</cp:lastPrinted>
  <dcterms:created xsi:type="dcterms:W3CDTF">2018-01-17T04:55:00Z</dcterms:created>
  <dcterms:modified xsi:type="dcterms:W3CDTF">2026-03-02T02:48:19Z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2052-11.1.0.10356</vt:lpwstr>
  </property>
  <property fmtid="{D5CDD505-2E9C-101B-9397-08002B2CF9AE}" pid="4" name="ICV">
    <vt:lpwstr>FAD23891FECD49328D65E1B6F51DBA84</vt:lpwstr>
  </property>
</Properties>
</file>