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44525"/>
</workbook>
</file>

<file path=xl/sharedStrings.xml><?xml version="1.0" encoding="utf-8"?>
<sst xmlns="http://schemas.openxmlformats.org/spreadsheetml/2006/main" count="327" uniqueCount="227">
  <si>
    <t>单位代码：12622822719046958U</t>
  </si>
  <si>
    <t>单位名称：环县天池乡中心小学</t>
  </si>
  <si>
    <t>部门预算公开表</t>
  </si>
  <si>
    <t xml:space="preserve">     </t>
  </si>
  <si>
    <t>编制日期：</t>
  </si>
  <si>
    <t>部门领导：</t>
  </si>
  <si>
    <t>杨波恒</t>
  </si>
  <si>
    <t>财务负责人：</t>
  </si>
  <si>
    <t>潘小涛</t>
  </si>
  <si>
    <t>制表人：</t>
  </si>
  <si>
    <t>袁录宁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</si>
  <si>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</si>
  <si>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</si>
  <si>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</si>
  <si>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</si>
  <si>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</si>
  <si>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</si>
  <si>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</si>
  <si>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</si>
  <si>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</si>
  <si>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</si>
  <si>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</si>
  <si>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</si>
  <si>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</si>
  <si>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</si>
  <si>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</si>
  <si>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</si>
  <si>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</si>
  <si>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</si>
  <si>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</si>
  <si>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</si>
  <si>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</si>
  <si>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</si>
  <si>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</si>
  <si>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</si>
  <si>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</si>
  <si>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</si>
  <si>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</si>
  <si>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</si>
  <si>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</si>
  <si>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</si>
  <si>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</si>
  <si>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</si>
  <si>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</si>
  <si>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</si>
  <si>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</si>
  <si>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</si>
  <si>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</si>
  <si>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</si>
  <si>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</si>
  <si>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</si>
  <si>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</si>
  <si>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</si>
  <si>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</si>
  <si>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</si>
  <si>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</si>
  <si>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</si>
  <si>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</si>
  <si>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</si>
  <si>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</si>
  <si>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</si>
  <si>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</si>
  <si>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</si>
  <si>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</si>
  <si>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</si>
  <si>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</si>
  <si>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</si>
  <si>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</si>
  <si>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</si>
  <si>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</si>
  <si>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</si>
  <si>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</si>
  <si>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</si>
  <si>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</si>
  <si>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</si>
  <si>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</si>
  <si>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</si>
  <si>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</si>
  <si>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</si>
  <si>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</si>
  <si>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</si>
  <si>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</si>
  <si>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</si>
  <si>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</si>
  <si>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</si>
  <si>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</si>
  <si>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</si>
  <si>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</si>
  <si>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</si>
  <si>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</si>
  <si>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</si>
  <si>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</si>
  <si>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</si>
  <si>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返回</t>
  </si>
  <si>
    <t>部门支出总体情况表</t>
  </si>
  <si>
    <t>科目编码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</si>
  <si>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</si>
  <si>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</si>
  <si>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</si>
  <si>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</si>
  <si>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</si>
  <si>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</si>
  <si>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</si>
  <si>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201</t>
  </si>
  <si>
    <t>一般公共服务支出</t>
  </si>
  <si>
    <t xml:space="preserve">  群众团体事务</t>
  </si>
  <si>
    <t xml:space="preserve">    工会事务</t>
  </si>
  <si>
    <t>教育支出</t>
  </si>
  <si>
    <t xml:space="preserve">  普通教育</t>
  </si>
  <si>
    <t xml:space="preserve">   小学教育</t>
  </si>
  <si>
    <t>208</t>
  </si>
  <si>
    <t>社会保障和就业支出</t>
  </si>
  <si>
    <t>20805</t>
  </si>
  <si>
    <t xml:space="preserve">  行政事业单位离退休</t>
  </si>
  <si>
    <t xml:space="preserve">    机关事业单位基本养老保险缴费支出</t>
  </si>
  <si>
    <t xml:space="preserve">    机关事业单位职业年金缴费支出</t>
  </si>
  <si>
    <t>其他社会保障和就业支出</t>
  </si>
  <si>
    <t xml:space="preserve">    其他社会保障和就业支出</t>
  </si>
  <si>
    <t>医疗卫生支出</t>
  </si>
  <si>
    <t xml:space="preserve">  行政事业单位医疗</t>
  </si>
  <si>
    <t xml:space="preserve">    机关事业单位医疗保险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</si>
  <si>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</si>
  <si>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</si>
  <si>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</si>
  <si>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</si>
  <si>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</si>
  <si>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</si>
  <si>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</si>
  <si>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</si>
  <si>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</si>
  <si>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</si>
  <si>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</si>
  <si>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</si>
  <si>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</si>
  <si>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</si>
  <si>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</si>
  <si>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</si>
  <si>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</si>
  <si>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</si>
  <si>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</si>
  <si>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</si>
  <si>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</si>
  <si>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</si>
  <si>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</si>
  <si>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</si>
  <si>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</si>
  <si>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</si>
  <si>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</si>
  <si>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</si>
  <si>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</si>
  <si>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</si>
  <si>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</si>
  <si>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</si>
  <si>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</si>
  <si>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</si>
  <si>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</si>
  <si>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</si>
  <si>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</si>
  <si>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</si>
  <si>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</si>
  <si>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</si>
  <si>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</si>
  <si>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</si>
  <si>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</si>
  <si>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</si>
  <si>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</si>
  <si>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</si>
  <si>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</si>
  <si>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环县天池乡中心小学</t>
  </si>
  <si>
    <t>一般公共预算支出情况表</t>
  </si>
  <si>
    <t xml:space="preserve">  小学教育</t>
  </si>
  <si>
    <t>一般公共预算基本支出表</t>
  </si>
  <si>
    <t>经济分类科目</t>
  </si>
  <si>
    <t>一般公共预算基本支出</t>
  </si>
  <si>
    <t>科目名称</t>
  </si>
  <si>
    <t>人员经费</t>
  </si>
  <si>
    <t>公用经费</t>
  </si>
  <si>
    <t xml:space="preserve">  30101</t>
  </si>
  <si>
    <t xml:space="preserve">  基本工资</t>
  </si>
  <si>
    <t xml:space="preserve">  30108</t>
  </si>
  <si>
    <t xml:space="preserve">  机关事业单位基本养老保险缴费支出</t>
  </si>
  <si>
    <t xml:space="preserve">  30109</t>
  </si>
  <si>
    <t xml:space="preserve">  机关事业单位职业年金缴费支出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</si>
  <si>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</si>
  <si>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</si>
  <si>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</si>
  <si>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</si>
  <si>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</si>
  <si>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</si>
  <si>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</si>
  <si>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</si>
  <si>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</si>
  <si>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</si>
  <si>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30304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</si>
  <si>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</si>
  <si>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</si>
  <si>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</si>
  <si>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</si>
  <si>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</si>
  <si>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</si>
  <si>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</si>
  <si>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</si>
  <si>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</si>
  <si>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</si>
  <si>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</si>
  <si>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</si>
  <si>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</si>
  <si>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</si>
  <si>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</si>
  <si>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</si>
  <si>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</si>
  <si>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</si>
  <si>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</si>
  <si>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</si>
  <si>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</si>
  <si>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</si>
  <si>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工会经费</t>
  </si>
  <si>
    <t>其他商品和服务支出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</si>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</sst>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;[Red]\-0.00\ "/>
    <numFmt numFmtId="178" formatCode="yyyy/mm/dd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1"/>
      <color indexed="8"/>
      <name val="Calibri"/>
      <charset val="0"/>
    </font>
    <font>
      <u/>
      <sz val="9"/>
      <color rgb="FF800080"/>
      <name val="宋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color indexed="8"/>
      <name val="楷体_GB2312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8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12" applyNumberFormat="0" applyAlignment="0" applyProtection="0">
      <alignment vertical="center"/>
    </xf>
    <xf numFmtId="0" fontId="31" fillId="10" borderId="13" applyNumberFormat="0" applyAlignment="0" applyProtection="0">
      <alignment vertical="center"/>
    </xf>
    <xf numFmtId="0" fontId="32" fillId="10" borderId="12" applyNumberFormat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/>
  </cellStyleXfs>
  <cellXfs count="9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 applyProtection="1">
      <alignment horizontal="righ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vertical="center" wrapText="1"/>
    </xf>
    <xf numFmtId="0" fontId="8" fillId="0" borderId="0" xfId="49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177" fontId="4" fillId="0" borderId="2" xfId="50" applyNumberFormat="1" applyFont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9" fillId="3" borderId="2" xfId="0" applyNumberFormat="1" applyFont="1" applyFill="1" applyBorder="1" applyAlignment="1" applyProtection="1">
      <alignment horizontal="left" vertical="center"/>
    </xf>
    <xf numFmtId="176" fontId="9" fillId="3" borderId="2" xfId="0" applyNumberFormat="1" applyFont="1" applyFill="1" applyBorder="1" applyAlignment="1" applyProtection="1">
      <alignment horizontal="right" vertical="center"/>
    </xf>
    <xf numFmtId="49" fontId="9" fillId="4" borderId="2" xfId="0" applyNumberFormat="1" applyFont="1" applyFill="1" applyBorder="1" applyAlignment="1" applyProtection="1">
      <alignment horizontal="left" vertical="center"/>
    </xf>
    <xf numFmtId="0" fontId="9" fillId="4" borderId="2" xfId="0" applyNumberFormat="1" applyFont="1" applyFill="1" applyBorder="1" applyAlignment="1" applyProtection="1">
      <alignment horizontal="left" vertical="center"/>
    </xf>
    <xf numFmtId="176" fontId="9" fillId="4" borderId="2" xfId="0" applyNumberFormat="1" applyFont="1" applyFill="1" applyBorder="1" applyAlignment="1" applyProtection="1">
      <alignment horizontal="right" vertical="center"/>
    </xf>
    <xf numFmtId="0" fontId="9" fillId="5" borderId="2" xfId="0" applyNumberFormat="1" applyFont="1" applyFill="1" applyBorder="1" applyAlignment="1" applyProtection="1">
      <alignment horizontal="left" vertical="center"/>
    </xf>
    <xf numFmtId="176" fontId="9" fillId="5" borderId="2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76" fontId="9" fillId="0" borderId="2" xfId="0" applyNumberFormat="1" applyFont="1" applyFill="1" applyBorder="1" applyAlignment="1" applyProtection="1">
      <alignment horizontal="right" vertical="center"/>
    </xf>
    <xf numFmtId="0" fontId="9" fillId="6" borderId="2" xfId="0" applyNumberFormat="1" applyFont="1" applyFill="1" applyBorder="1" applyAlignment="1" applyProtection="1">
      <alignment horizontal="left" vertical="center"/>
    </xf>
    <xf numFmtId="176" fontId="9" fillId="6" borderId="2" xfId="0" applyNumberFormat="1" applyFont="1" applyFill="1" applyBorder="1" applyAlignment="1" applyProtection="1">
      <alignment horizontal="right" vertical="center"/>
    </xf>
    <xf numFmtId="176" fontId="4" fillId="6" borderId="2" xfId="0" applyNumberFormat="1" applyFont="1" applyFill="1" applyBorder="1" applyAlignment="1" applyProtection="1">
      <alignment horizontal="right" vertical="center"/>
    </xf>
    <xf numFmtId="0" fontId="9" fillId="7" borderId="2" xfId="0" applyNumberFormat="1" applyFont="1" applyFill="1" applyBorder="1" applyAlignment="1" applyProtection="1">
      <alignment horizontal="left" vertical="center"/>
    </xf>
    <xf numFmtId="176" fontId="9" fillId="7" borderId="2" xfId="0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0" fontId="10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8" fillId="0" borderId="0" xfId="49" applyFont="1" applyFill="1" applyBorder="1" applyAlignment="1" applyProtection="1">
      <alignment horizontal="center" vertical="center"/>
    </xf>
    <xf numFmtId="177" fontId="4" fillId="0" borderId="2" xfId="5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49" fontId="9" fillId="0" borderId="2" xfId="0" applyNumberFormat="1" applyFont="1" applyFill="1" applyBorder="1" applyAlignment="1" applyProtection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178" fontId="17" fillId="0" borderId="0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_分单位下达表预算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K13" sqref="K13"/>
    </sheetView>
  </sheetViews>
  <sheetFormatPr defaultColWidth="10" defaultRowHeight="13.5"/>
  <cols>
    <col min="1" max="1" width="2.55" customWidth="1"/>
    <col min="2" max="2" width="14.1166666666667" customWidth="1"/>
    <col min="3" max="4" width="9.76666666666667" customWidth="1"/>
    <col min="5" max="5" width="14.925" customWidth="1"/>
    <col min="6" max="6" width="12.6666666666667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64"/>
      <c r="B3" s="91" t="s">
        <v>0</v>
      </c>
      <c r="C3" s="92"/>
      <c r="D3" s="92"/>
      <c r="E3" s="92"/>
      <c r="F3" s="64"/>
      <c r="G3" s="64"/>
      <c r="H3" s="64"/>
      <c r="I3" s="64"/>
      <c r="J3" s="64"/>
      <c r="K3" s="64"/>
    </row>
    <row r="4" ht="26.05" customHeight="1" spans="1:11">
      <c r="A4" s="64"/>
      <c r="B4" s="91" t="s">
        <v>1</v>
      </c>
      <c r="C4" s="92"/>
      <c r="D4" s="92"/>
      <c r="E4" s="92"/>
      <c r="F4" s="64"/>
      <c r="G4" s="64"/>
      <c r="H4" s="64"/>
      <c r="I4" s="64"/>
      <c r="J4" s="64"/>
      <c r="K4" s="64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93" t="s">
        <v>2</v>
      </c>
      <c r="C6" s="93"/>
      <c r="D6" s="93"/>
      <c r="E6" s="93"/>
      <c r="F6" s="93"/>
      <c r="G6" s="93"/>
      <c r="H6" s="93"/>
      <c r="I6" s="93"/>
      <c r="J6" s="93"/>
      <c r="K6" s="93"/>
    </row>
    <row r="7" ht="26.05" customHeight="1" spans="1:1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ht="26.05" customHeight="1" spans="1:1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</row>
    <row r="9" ht="26.05" customHeight="1" spans="1:11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6.05" customHeight="1" spans="1:11">
      <c r="A10" s="64"/>
      <c r="B10" s="92" t="s">
        <v>3</v>
      </c>
      <c r="C10" s="92"/>
      <c r="D10" s="92"/>
      <c r="E10" s="92"/>
      <c r="F10" s="94" t="s">
        <v>4</v>
      </c>
      <c r="G10" s="95">
        <v>46057</v>
      </c>
      <c r="H10" s="92"/>
      <c r="I10" s="92"/>
      <c r="J10" s="92"/>
      <c r="K10" s="64"/>
    </row>
    <row r="11" ht="26.05" customHeight="1" spans="1:11">
      <c r="A11" s="64"/>
      <c r="B11" s="92"/>
      <c r="C11" s="92"/>
      <c r="D11" s="92"/>
      <c r="E11" s="92"/>
      <c r="F11" s="92"/>
      <c r="G11" s="92"/>
      <c r="H11" s="92"/>
      <c r="I11" s="92"/>
      <c r="J11" s="92"/>
      <c r="K11" s="64"/>
    </row>
    <row r="12" ht="26.05" customHeight="1" spans="1:11">
      <c r="A12" s="64"/>
      <c r="B12" s="96" t="s">
        <v>5</v>
      </c>
      <c r="C12" s="97" t="s">
        <v>6</v>
      </c>
      <c r="D12" s="92"/>
      <c r="E12" s="96" t="s">
        <v>7</v>
      </c>
      <c r="F12" s="92" t="s">
        <v>8</v>
      </c>
      <c r="G12" s="92"/>
      <c r="H12" s="96" t="s">
        <v>9</v>
      </c>
      <c r="I12" s="92" t="s">
        <v>10</v>
      </c>
      <c r="J12" s="92"/>
      <c r="K12" s="64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2"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2" sqref="H12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195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05" customHeight="1" spans="1:8">
      <c r="A4" s="10" t="s">
        <v>164</v>
      </c>
      <c r="B4" s="11" t="s">
        <v>196</v>
      </c>
      <c r="C4" s="11"/>
      <c r="D4" s="11"/>
      <c r="E4" s="11"/>
      <c r="F4" s="11"/>
      <c r="G4" s="12" t="s">
        <v>197</v>
      </c>
      <c r="H4" s="5" t="s">
        <v>198</v>
      </c>
    </row>
    <row r="5" ht="26.05" customHeight="1" spans="1:8">
      <c r="A5" s="10"/>
      <c r="B5" s="11" t="s">
        <v>102</v>
      </c>
      <c r="C5" s="11" t="s">
        <v>199</v>
      </c>
      <c r="D5" s="11" t="s">
        <v>200</v>
      </c>
      <c r="E5" s="11" t="s">
        <v>201</v>
      </c>
      <c r="F5" s="11"/>
      <c r="G5" s="12"/>
      <c r="H5" s="5"/>
    </row>
    <row r="6" ht="26.05" customHeight="1" spans="1:8">
      <c r="A6" s="10"/>
      <c r="B6" s="11"/>
      <c r="C6" s="11"/>
      <c r="D6" s="11"/>
      <c r="E6" s="11" t="s">
        <v>202</v>
      </c>
      <c r="F6" s="11" t="s">
        <v>203</v>
      </c>
      <c r="G6" s="12"/>
      <c r="H6" s="5"/>
    </row>
    <row r="7" ht="26.05" customHeight="1" spans="1:8">
      <c r="A7" s="23" t="s">
        <v>102</v>
      </c>
      <c r="B7" s="24"/>
      <c r="C7" s="24"/>
      <c r="D7" s="24"/>
      <c r="E7" s="24"/>
      <c r="F7" s="24"/>
      <c r="G7" s="25"/>
      <c r="H7" s="26"/>
    </row>
    <row r="8" ht="26.05" customHeight="1" spans="1:8">
      <c r="A8" s="23" t="s">
        <v>168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5"/>
      <c r="H8" s="26"/>
    </row>
    <row r="9" ht="26.05" customHeight="1" spans="1:8">
      <c r="A9" s="13"/>
      <c r="B9" s="14"/>
      <c r="C9" s="14"/>
      <c r="D9" s="14"/>
      <c r="E9" s="14"/>
      <c r="F9" s="14"/>
      <c r="G9" s="15"/>
      <c r="H9" s="16"/>
    </row>
    <row r="10" ht="16.35" customHeight="1"/>
    <row r="11" ht="16.35" customHeight="1" spans="1:8">
      <c r="A11" s="1" t="s">
        <v>85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K17" sqref="K17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166666666667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204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35</v>
      </c>
      <c r="F3" s="1"/>
    </row>
    <row r="4" ht="26.05" customHeight="1" spans="1:6">
      <c r="A4" s="10" t="s">
        <v>205</v>
      </c>
      <c r="B4" s="11" t="s">
        <v>38</v>
      </c>
      <c r="C4" s="11" t="s">
        <v>102</v>
      </c>
      <c r="D4" s="12" t="s">
        <v>98</v>
      </c>
      <c r="E4" s="5" t="s">
        <v>99</v>
      </c>
      <c r="F4" s="1"/>
    </row>
    <row r="5" ht="26.05" customHeight="1" spans="1:6">
      <c r="A5" s="10" t="s">
        <v>101</v>
      </c>
      <c r="B5" s="11" t="s">
        <v>101</v>
      </c>
      <c r="C5" s="11">
        <v>1</v>
      </c>
      <c r="D5" s="12">
        <v>2</v>
      </c>
      <c r="E5" s="5">
        <v>3</v>
      </c>
      <c r="F5" s="1"/>
    </row>
    <row r="6" ht="26.05" customHeight="1" spans="1:6">
      <c r="A6" s="17"/>
      <c r="B6" s="18" t="s">
        <v>102</v>
      </c>
      <c r="C6" s="19">
        <f>SUM(C7:C20)</f>
        <v>31.891632</v>
      </c>
      <c r="D6" s="20">
        <f>SUM(D7:D20)</f>
        <v>31.891632</v>
      </c>
      <c r="E6" s="7">
        <f>SUM(E7:E20)</f>
        <v>0</v>
      </c>
      <c r="F6" s="1"/>
    </row>
    <row r="7" ht="26.05" customHeight="1" spans="1:6">
      <c r="A7" s="17">
        <v>1</v>
      </c>
      <c r="B7" s="18" t="s">
        <v>206</v>
      </c>
      <c r="C7" s="19">
        <f>SUM(D7:E7)</f>
        <v>0</v>
      </c>
      <c r="D7" s="20"/>
      <c r="E7" s="7"/>
      <c r="F7" s="1"/>
    </row>
    <row r="8" ht="26.05" customHeight="1" spans="1:6">
      <c r="A8" s="17">
        <v>2</v>
      </c>
      <c r="B8" s="18" t="s">
        <v>207</v>
      </c>
      <c r="C8" s="19">
        <f t="shared" ref="C8:C20" si="0">SUM(D8:E8)</f>
        <v>0</v>
      </c>
      <c r="D8" s="20"/>
      <c r="E8" s="7"/>
      <c r="F8" s="1"/>
    </row>
    <row r="9" ht="26.05" customHeight="1" spans="1:6">
      <c r="A9" s="17">
        <v>3</v>
      </c>
      <c r="B9" s="18" t="s">
        <v>208</v>
      </c>
      <c r="C9" s="19">
        <f t="shared" si="0"/>
        <v>0</v>
      </c>
      <c r="D9" s="20"/>
      <c r="E9" s="7"/>
      <c r="F9" s="1"/>
    </row>
    <row r="10" ht="26.05" customHeight="1" spans="1:6">
      <c r="A10" s="17">
        <v>4</v>
      </c>
      <c r="B10" s="18" t="s">
        <v>209</v>
      </c>
      <c r="C10" s="19">
        <f t="shared" si="0"/>
        <v>0</v>
      </c>
      <c r="D10" s="20"/>
      <c r="E10" s="7"/>
      <c r="F10" s="1"/>
    </row>
    <row r="11" ht="26.05" customHeight="1" spans="1:6">
      <c r="A11" s="17">
        <v>5</v>
      </c>
      <c r="B11" s="18" t="s">
        <v>210</v>
      </c>
      <c r="C11" s="19">
        <f t="shared" si="0"/>
        <v>0</v>
      </c>
      <c r="D11" s="20"/>
      <c r="E11" s="7"/>
      <c r="F11" s="1"/>
    </row>
    <row r="12" ht="26.05" customHeight="1" spans="1:6">
      <c r="A12" s="17">
        <v>6</v>
      </c>
      <c r="B12" s="18" t="s">
        <v>211</v>
      </c>
      <c r="C12" s="19">
        <f t="shared" si="0"/>
        <v>0</v>
      </c>
      <c r="D12" s="20"/>
      <c r="E12" s="7"/>
      <c r="F12" s="1"/>
    </row>
    <row r="13" ht="26.05" customHeight="1" spans="1:6">
      <c r="A13" s="17">
        <v>7</v>
      </c>
      <c r="B13" s="18" t="s">
        <v>212</v>
      </c>
      <c r="C13" s="19">
        <f t="shared" si="0"/>
        <v>0</v>
      </c>
      <c r="D13" s="20"/>
      <c r="E13" s="7"/>
      <c r="F13" s="1"/>
    </row>
    <row r="14" ht="26.05" customHeight="1" spans="1:6">
      <c r="A14" s="17">
        <v>8</v>
      </c>
      <c r="B14" s="18" t="s">
        <v>213</v>
      </c>
      <c r="C14" s="19">
        <f t="shared" si="0"/>
        <v>0</v>
      </c>
      <c r="D14" s="20"/>
      <c r="E14" s="7"/>
      <c r="F14" s="1"/>
    </row>
    <row r="15" ht="26.05" customHeight="1" spans="1:6">
      <c r="A15" s="17">
        <v>9</v>
      </c>
      <c r="B15" s="18" t="s">
        <v>214</v>
      </c>
      <c r="C15" s="19">
        <f t="shared" si="0"/>
        <v>0</v>
      </c>
      <c r="D15" s="20"/>
      <c r="E15" s="7"/>
      <c r="F15" s="1"/>
    </row>
    <row r="16" ht="26.05" customHeight="1" spans="1:6">
      <c r="A16" s="17">
        <v>10</v>
      </c>
      <c r="B16" s="18" t="s">
        <v>198</v>
      </c>
      <c r="C16" s="19">
        <f t="shared" si="0"/>
        <v>0</v>
      </c>
      <c r="D16" s="20"/>
      <c r="E16" s="7"/>
      <c r="F16" s="1"/>
    </row>
    <row r="17" ht="26.05" customHeight="1" spans="1:6">
      <c r="A17" s="17">
        <v>11</v>
      </c>
      <c r="B17" s="18" t="s">
        <v>215</v>
      </c>
      <c r="C17" s="19">
        <f t="shared" si="0"/>
        <v>21.5484</v>
      </c>
      <c r="D17" s="21">
        <v>21.5484</v>
      </c>
      <c r="E17" s="7"/>
      <c r="F17" s="1"/>
    </row>
    <row r="18" ht="26.05" customHeight="1" spans="1:6">
      <c r="A18" s="17">
        <v>12</v>
      </c>
      <c r="B18" s="18" t="s">
        <v>216</v>
      </c>
      <c r="C18" s="19">
        <f t="shared" si="0"/>
        <v>10.343232</v>
      </c>
      <c r="D18" s="21">
        <v>10.343232</v>
      </c>
      <c r="E18" s="7"/>
      <c r="F18" s="1"/>
    </row>
    <row r="19" ht="26.05" customHeight="1" spans="1:6">
      <c r="A19" s="17">
        <v>13</v>
      </c>
      <c r="B19" s="18" t="s">
        <v>217</v>
      </c>
      <c r="C19" s="19">
        <f t="shared" si="0"/>
        <v>0</v>
      </c>
      <c r="D19" s="20"/>
      <c r="E19" s="7"/>
      <c r="F19" s="1"/>
    </row>
    <row r="20" ht="26.05" customHeight="1" spans="1:6">
      <c r="A20" s="17">
        <v>14</v>
      </c>
      <c r="B20" s="22" t="s">
        <v>218</v>
      </c>
      <c r="C20" s="19">
        <f t="shared" si="0"/>
        <v>0</v>
      </c>
      <c r="D20" s="21"/>
      <c r="E20" s="8"/>
      <c r="F20" s="1"/>
    </row>
    <row r="21" ht="16.35" customHeight="1"/>
    <row r="22" ht="16.35" customHeight="1" spans="1:5">
      <c r="A22" s="1" t="s">
        <v>85</v>
      </c>
      <c r="B22" s="1"/>
      <c r="C22" s="1"/>
      <c r="D22" s="1"/>
      <c r="E22" s="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9" sqref="B19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219</v>
      </c>
      <c r="B2" s="2"/>
    </row>
    <row r="3" ht="26.05" customHeight="1" spans="1:2">
      <c r="A3" s="1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9">
        <v>0</v>
      </c>
      <c r="B5" s="16">
        <v>0</v>
      </c>
    </row>
    <row r="6" ht="16.35" customHeight="1"/>
    <row r="7" ht="16.35" customHeight="1" spans="1:2">
      <c r="A7" s="1" t="s">
        <v>85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F16" sqref="F16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166666666667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220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10" t="s">
        <v>164</v>
      </c>
      <c r="B4" s="11" t="s">
        <v>102</v>
      </c>
      <c r="C4" s="11" t="s">
        <v>221</v>
      </c>
      <c r="D4" s="12" t="s">
        <v>222</v>
      </c>
      <c r="E4" s="5" t="s">
        <v>223</v>
      </c>
    </row>
    <row r="5" ht="26.05" customHeight="1" spans="1:5">
      <c r="A5" s="10" t="s">
        <v>101</v>
      </c>
      <c r="B5" s="11">
        <v>1</v>
      </c>
      <c r="C5" s="11">
        <v>2</v>
      </c>
      <c r="D5" s="12">
        <v>3</v>
      </c>
      <c r="E5" s="5">
        <v>4</v>
      </c>
    </row>
    <row r="6" ht="26.05" customHeight="1" spans="1:5">
      <c r="A6" s="13" t="s">
        <v>168</v>
      </c>
      <c r="B6" s="14">
        <v>0</v>
      </c>
      <c r="C6" s="14">
        <v>0</v>
      </c>
      <c r="D6" s="15">
        <v>0</v>
      </c>
      <c r="E6" s="16">
        <v>0</v>
      </c>
    </row>
    <row r="7" ht="16.35" customHeight="1"/>
    <row r="8" ht="16.35" customHeight="1" spans="1:4">
      <c r="A8" s="1" t="s">
        <v>85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B25" sqref="B25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224</v>
      </c>
      <c r="B2" s="2"/>
    </row>
    <row r="3" ht="26.05" customHeight="1" spans="1:2">
      <c r="A3" s="3" t="s">
        <v>225</v>
      </c>
      <c r="B3" s="3"/>
    </row>
    <row r="4" ht="26.05" customHeight="1" spans="1:2">
      <c r="A4" s="4" t="s">
        <v>38</v>
      </c>
      <c r="B4" s="5" t="s">
        <v>39</v>
      </c>
    </row>
    <row r="5" ht="26.05" customHeight="1" spans="1:2">
      <c r="A5" s="6" t="s">
        <v>226</v>
      </c>
      <c r="B5" s="7">
        <v>0</v>
      </c>
    </row>
    <row r="6" ht="26.05" customHeight="1" spans="1:2">
      <c r="A6" s="6"/>
      <c r="B6" s="8">
        <v>0</v>
      </c>
    </row>
    <row r="7" ht="26.05" customHeight="1" spans="1:2">
      <c r="A7" s="9"/>
      <c r="B7" s="8">
        <v>0</v>
      </c>
    </row>
    <row r="8" ht="16.35" customHeight="1"/>
    <row r="9" ht="16.35" customHeight="1" spans="1:1">
      <c r="A9" s="1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12</v>
      </c>
      <c r="C2" s="2"/>
    </row>
    <row r="3" ht="33.6" customHeight="1" spans="1:3">
      <c r="A3" s="85"/>
      <c r="B3" s="86" t="s">
        <v>13</v>
      </c>
      <c r="C3" s="87" t="s">
        <v>14</v>
      </c>
    </row>
    <row r="4" ht="32.55" customHeight="1" spans="1:3">
      <c r="A4" s="88"/>
      <c r="B4" s="89" t="s">
        <v>15</v>
      </c>
      <c r="C4" s="90" t="s">
        <v>16</v>
      </c>
    </row>
    <row r="5" ht="32.55" customHeight="1" spans="1:3">
      <c r="A5" s="88"/>
      <c r="B5" s="89" t="s">
        <v>17</v>
      </c>
      <c r="C5" s="90" t="s">
        <v>18</v>
      </c>
    </row>
    <row r="6" ht="32.55" customHeight="1" spans="1:3">
      <c r="A6" s="88"/>
      <c r="B6" s="89" t="s">
        <v>19</v>
      </c>
      <c r="C6" s="90" t="s">
        <v>20</v>
      </c>
    </row>
    <row r="7" ht="32.55" customHeight="1" spans="1:3">
      <c r="A7" s="88"/>
      <c r="B7" s="89" t="s">
        <v>21</v>
      </c>
      <c r="C7" s="90"/>
    </row>
    <row r="8" ht="32.55" customHeight="1" spans="1:3">
      <c r="A8" s="88"/>
      <c r="B8" s="89" t="s">
        <v>22</v>
      </c>
      <c r="C8" s="90" t="s">
        <v>23</v>
      </c>
    </row>
    <row r="9" ht="32.55" customHeight="1" spans="1:3">
      <c r="A9" s="88"/>
      <c r="B9" s="89" t="s">
        <v>24</v>
      </c>
      <c r="C9" s="90" t="s">
        <v>25</v>
      </c>
    </row>
    <row r="10" ht="32.55" customHeight="1" spans="1:3">
      <c r="A10" s="88"/>
      <c r="B10" s="89" t="s">
        <v>26</v>
      </c>
      <c r="C10" s="90" t="s">
        <v>27</v>
      </c>
    </row>
    <row r="11" ht="32.55" customHeight="1" spans="1:3">
      <c r="A11" s="88"/>
      <c r="B11" s="89" t="s">
        <v>28</v>
      </c>
      <c r="C11" s="90" t="s">
        <v>29</v>
      </c>
    </row>
    <row r="12" ht="32.55" customHeight="1" spans="1:3">
      <c r="A12" s="88"/>
      <c r="B12" s="89" t="s">
        <v>30</v>
      </c>
      <c r="C12" s="90"/>
    </row>
    <row r="13" ht="32.55" customHeight="1" spans="1:3">
      <c r="A13" s="1"/>
      <c r="B13" s="89" t="s">
        <v>31</v>
      </c>
      <c r="C13" s="90"/>
    </row>
    <row r="14" ht="32.55" customHeight="1" spans="1:3">
      <c r="A14" s="1"/>
      <c r="B14" s="89" t="s">
        <v>32</v>
      </c>
      <c r="C14" s="90" t="s">
        <v>16</v>
      </c>
    </row>
    <row r="15" ht="32.55" customHeight="1" spans="2:3">
      <c r="B15" s="89" t="s">
        <v>33</v>
      </c>
      <c r="C15" s="9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1" workbookViewId="0">
      <selection activeCell="D25" sqref="D25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2.75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34</v>
      </c>
      <c r="B2" s="2"/>
      <c r="C2" s="2"/>
      <c r="D2" s="2"/>
    </row>
    <row r="3" ht="26.05" customHeight="1" spans="1:4">
      <c r="A3" s="82"/>
      <c r="B3" s="82"/>
      <c r="C3" s="82"/>
      <c r="D3" s="83" t="s">
        <v>35</v>
      </c>
    </row>
    <row r="4" ht="26.05" customHeight="1" spans="1:4">
      <c r="A4" s="17" t="s">
        <v>36</v>
      </c>
      <c r="B4" s="27"/>
      <c r="C4" s="28" t="s">
        <v>37</v>
      </c>
      <c r="D4" s="28"/>
    </row>
    <row r="5" ht="26.05" customHeight="1" spans="1:4">
      <c r="A5" s="17" t="s">
        <v>38</v>
      </c>
      <c r="B5" s="70" t="s">
        <v>39</v>
      </c>
      <c r="C5" s="71" t="s">
        <v>38</v>
      </c>
      <c r="D5" s="72" t="s">
        <v>39</v>
      </c>
    </row>
    <row r="6" ht="26.05" customHeight="1" spans="1:4">
      <c r="A6" s="13" t="s">
        <v>40</v>
      </c>
      <c r="B6" s="74">
        <v>1552.622022</v>
      </c>
      <c r="C6" s="73" t="s">
        <v>41</v>
      </c>
      <c r="D6" s="75"/>
    </row>
    <row r="7" ht="26.05" customHeight="1" spans="1:4">
      <c r="A7" s="13" t="s">
        <v>42</v>
      </c>
      <c r="B7" s="74"/>
      <c r="C7" s="73" t="s">
        <v>43</v>
      </c>
      <c r="D7" s="75"/>
    </row>
    <row r="8" ht="26.05" customHeight="1" spans="1:4">
      <c r="A8" s="13" t="s">
        <v>44</v>
      </c>
      <c r="B8" s="74"/>
      <c r="C8" s="73" t="s">
        <v>45</v>
      </c>
      <c r="D8" s="75"/>
    </row>
    <row r="9" ht="26.05" customHeight="1" spans="1:4">
      <c r="A9" s="13" t="s">
        <v>46</v>
      </c>
      <c r="B9" s="74"/>
      <c r="C9" s="73" t="s">
        <v>47</v>
      </c>
      <c r="D9" s="75"/>
    </row>
    <row r="10" ht="26.05" customHeight="1" spans="1:4">
      <c r="A10" s="13" t="s">
        <v>48</v>
      </c>
      <c r="B10" s="74"/>
      <c r="C10" s="73" t="s">
        <v>49</v>
      </c>
      <c r="D10" s="75">
        <v>1135.721526</v>
      </c>
    </row>
    <row r="11" ht="26.05" customHeight="1" spans="1:4">
      <c r="A11" s="13" t="s">
        <v>50</v>
      </c>
      <c r="B11" s="74"/>
      <c r="C11" s="73" t="s">
        <v>51</v>
      </c>
      <c r="D11" s="75"/>
    </row>
    <row r="12" ht="26.05" customHeight="1" spans="1:4">
      <c r="A12" s="13" t="s">
        <v>52</v>
      </c>
      <c r="B12" s="74"/>
      <c r="C12" s="73" t="s">
        <v>53</v>
      </c>
      <c r="D12" s="75"/>
    </row>
    <row r="13" ht="26.05" customHeight="1" spans="1:4">
      <c r="A13" s="13" t="s">
        <v>54</v>
      </c>
      <c r="B13" s="74"/>
      <c r="C13" s="73" t="s">
        <v>55</v>
      </c>
      <c r="D13" s="75">
        <v>237.462336</v>
      </c>
    </row>
    <row r="14" ht="26.05" customHeight="1" spans="1:4">
      <c r="A14" s="13" t="s">
        <v>56</v>
      </c>
      <c r="B14" s="74"/>
      <c r="C14" s="73" t="s">
        <v>57</v>
      </c>
      <c r="D14" s="75"/>
    </row>
    <row r="15" ht="26.05" customHeight="1" spans="1:4">
      <c r="A15" s="13"/>
      <c r="B15" s="74"/>
      <c r="C15" s="73" t="s">
        <v>58</v>
      </c>
      <c r="D15" s="75">
        <v>76.00584</v>
      </c>
    </row>
    <row r="16" ht="26.05" customHeight="1" spans="1:4">
      <c r="A16" s="13"/>
      <c r="B16" s="74"/>
      <c r="C16" s="73" t="s">
        <v>59</v>
      </c>
      <c r="D16" s="75"/>
    </row>
    <row r="17" ht="26.05" customHeight="1" spans="1:4">
      <c r="A17" s="13"/>
      <c r="B17" s="74"/>
      <c r="C17" s="73" t="s">
        <v>60</v>
      </c>
      <c r="D17" s="75"/>
    </row>
    <row r="18" ht="26.05" customHeight="1" spans="1:4">
      <c r="A18" s="13"/>
      <c r="B18" s="74"/>
      <c r="C18" s="73" t="s">
        <v>61</v>
      </c>
      <c r="D18" s="75"/>
    </row>
    <row r="19" ht="26.05" customHeight="1" spans="1:4">
      <c r="A19" s="13"/>
      <c r="B19" s="74"/>
      <c r="C19" s="73" t="s">
        <v>62</v>
      </c>
      <c r="D19" s="75"/>
    </row>
    <row r="20" ht="26.05" customHeight="1" spans="1:4">
      <c r="A20" s="13"/>
      <c r="B20" s="74"/>
      <c r="C20" s="73" t="s">
        <v>63</v>
      </c>
      <c r="D20" s="75"/>
    </row>
    <row r="21" ht="26.05" customHeight="1" spans="1:4">
      <c r="A21" s="13"/>
      <c r="B21" s="74"/>
      <c r="C21" s="73" t="s">
        <v>64</v>
      </c>
      <c r="D21" s="75"/>
    </row>
    <row r="22" ht="26.05" customHeight="1" spans="1:4">
      <c r="A22" s="13"/>
      <c r="B22" s="74"/>
      <c r="C22" s="73" t="s">
        <v>65</v>
      </c>
      <c r="D22" s="75"/>
    </row>
    <row r="23" ht="26.05" customHeight="1" spans="1:4">
      <c r="A23" s="13"/>
      <c r="B23" s="74"/>
      <c r="C23" s="73" t="s">
        <v>66</v>
      </c>
      <c r="D23" s="75"/>
    </row>
    <row r="24" ht="26.05" customHeight="1" spans="1:4">
      <c r="A24" s="13"/>
      <c r="B24" s="74"/>
      <c r="C24" s="73" t="s">
        <v>67</v>
      </c>
      <c r="D24" s="75"/>
    </row>
    <row r="25" ht="26.05" customHeight="1" spans="1:4">
      <c r="A25" s="13"/>
      <c r="B25" s="74"/>
      <c r="C25" s="73" t="s">
        <v>68</v>
      </c>
      <c r="D25" s="75">
        <v>103.43232</v>
      </c>
    </row>
    <row r="26" ht="26.05" customHeight="1" spans="1:4">
      <c r="A26" s="13"/>
      <c r="B26" s="74"/>
      <c r="C26" s="73" t="s">
        <v>69</v>
      </c>
      <c r="D26" s="75"/>
    </row>
    <row r="27" ht="26.05" customHeight="1" spans="1:4">
      <c r="A27" s="13"/>
      <c r="B27" s="74"/>
      <c r="C27" s="73" t="s">
        <v>70</v>
      </c>
      <c r="D27" s="75"/>
    </row>
    <row r="28" ht="26.05" customHeight="1" spans="1:4">
      <c r="A28" s="13"/>
      <c r="B28" s="74"/>
      <c r="C28" s="73" t="s">
        <v>71</v>
      </c>
      <c r="D28" s="75"/>
    </row>
    <row r="29" ht="26.05" customHeight="1" spans="1:4">
      <c r="A29" s="13"/>
      <c r="B29" s="74"/>
      <c r="C29" s="73" t="s">
        <v>72</v>
      </c>
      <c r="D29" s="75"/>
    </row>
    <row r="30" ht="26.05" customHeight="1" spans="1:4">
      <c r="A30" s="13"/>
      <c r="B30" s="74"/>
      <c r="C30" s="73" t="s">
        <v>73</v>
      </c>
      <c r="D30" s="75"/>
    </row>
    <row r="31" ht="26.05" customHeight="1" spans="1:4">
      <c r="A31" s="13"/>
      <c r="B31" s="74"/>
      <c r="C31" s="73" t="s">
        <v>74</v>
      </c>
      <c r="D31" s="75"/>
    </row>
    <row r="32" ht="26.05" customHeight="1" spans="1:4">
      <c r="A32" s="13"/>
      <c r="B32" s="74"/>
      <c r="C32" s="73" t="s">
        <v>75</v>
      </c>
      <c r="D32" s="75"/>
    </row>
    <row r="33" ht="26.05" customHeight="1" spans="1:4">
      <c r="A33" s="13"/>
      <c r="B33" s="74"/>
      <c r="C33" s="73" t="s">
        <v>76</v>
      </c>
      <c r="D33" s="75"/>
    </row>
    <row r="34" ht="26.05" customHeight="1" spans="1:4">
      <c r="A34" s="13"/>
      <c r="B34" s="74"/>
      <c r="C34" s="73" t="s">
        <v>77</v>
      </c>
      <c r="D34" s="75"/>
    </row>
    <row r="35" ht="26.05" customHeight="1" spans="1:4">
      <c r="A35" s="13"/>
      <c r="B35" s="74"/>
      <c r="C35" s="73" t="s">
        <v>78</v>
      </c>
      <c r="D35" s="75"/>
    </row>
    <row r="36" ht="26.05" customHeight="1" spans="1:4">
      <c r="A36" s="13"/>
      <c r="B36" s="66"/>
      <c r="C36" s="73"/>
      <c r="D36" s="8"/>
    </row>
    <row r="37" ht="26.05" customHeight="1" spans="1:4">
      <c r="A37" s="13"/>
      <c r="B37" s="66"/>
      <c r="C37" s="73"/>
      <c r="D37" s="8"/>
    </row>
    <row r="38" ht="26.05" customHeight="1" spans="1:4">
      <c r="A38" s="13"/>
      <c r="B38" s="66"/>
      <c r="C38" s="73"/>
      <c r="D38" s="8"/>
    </row>
    <row r="39" ht="26.05" customHeight="1" spans="1:4">
      <c r="A39" s="23" t="s">
        <v>79</v>
      </c>
      <c r="B39" s="19">
        <f>SUM(B6:B38)</f>
        <v>1552.622022</v>
      </c>
      <c r="C39" s="84" t="s">
        <v>80</v>
      </c>
      <c r="D39" s="7">
        <f>SUM(D6:D38)</f>
        <v>1552.622022</v>
      </c>
    </row>
    <row r="40" ht="26.05" customHeight="1" spans="1:4">
      <c r="A40" s="23" t="s">
        <v>81</v>
      </c>
      <c r="B40" s="19"/>
      <c r="C40" s="84" t="s">
        <v>82</v>
      </c>
      <c r="D40" s="7"/>
    </row>
    <row r="41" ht="26.05" customHeight="1" spans="1:4">
      <c r="A41" s="13"/>
      <c r="B41" s="66"/>
      <c r="C41" s="73"/>
      <c r="D41" s="8"/>
    </row>
    <row r="42" ht="26.05" customHeight="1" spans="1:4">
      <c r="A42" s="23" t="s">
        <v>83</v>
      </c>
      <c r="B42" s="19">
        <f>B39+B40</f>
        <v>1552.622022</v>
      </c>
      <c r="C42" s="84" t="s">
        <v>84</v>
      </c>
      <c r="D42" s="7">
        <f>D39+D40</f>
        <v>1552.622022</v>
      </c>
    </row>
    <row r="43" ht="16.35" customHeight="1"/>
    <row r="44" ht="16.35" customHeight="1" spans="1:4">
      <c r="A44" s="1" t="s">
        <v>85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2" sqref="B1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64"/>
      <c r="B3" s="3" t="s">
        <v>35</v>
      </c>
    </row>
    <row r="4" ht="26.05" customHeight="1" spans="1:2">
      <c r="A4" s="27" t="s">
        <v>38</v>
      </c>
      <c r="B4" s="28" t="s">
        <v>39</v>
      </c>
    </row>
    <row r="5" ht="26.05" customHeight="1" spans="1:2">
      <c r="A5" s="9"/>
      <c r="B5" s="8"/>
    </row>
    <row r="6" ht="26.05" customHeight="1" spans="1:2">
      <c r="A6" s="9"/>
      <c r="B6" s="8"/>
    </row>
    <row r="7" ht="26.05" customHeight="1" spans="1:2">
      <c r="A7" s="9" t="s">
        <v>87</v>
      </c>
      <c r="B7" s="8">
        <v>15526220.22</v>
      </c>
    </row>
    <row r="8" ht="26.05" customHeight="1" spans="1:2">
      <c r="A8" s="9" t="s">
        <v>88</v>
      </c>
      <c r="B8" s="8"/>
    </row>
    <row r="9" ht="26.05" customHeight="1" spans="1:2">
      <c r="A9" s="81" t="s">
        <v>89</v>
      </c>
      <c r="B9" s="16"/>
    </row>
    <row r="10" ht="26.05" customHeight="1" spans="1:2">
      <c r="A10" s="81" t="s">
        <v>90</v>
      </c>
      <c r="B10" s="16"/>
    </row>
    <row r="11" ht="26.05" customHeight="1" spans="1:2">
      <c r="A11" s="81" t="s">
        <v>91</v>
      </c>
      <c r="B11" s="16"/>
    </row>
    <row r="12" ht="26.05" customHeight="1" spans="1:2">
      <c r="A12" s="81" t="s">
        <v>92</v>
      </c>
      <c r="B12" s="26">
        <f>SUM(B7:B11)</f>
        <v>15526220.22</v>
      </c>
    </row>
    <row r="13" ht="14.65" customHeight="1"/>
    <row r="14" ht="26.05" customHeight="1" spans="1:2">
      <c r="A14" s="1" t="s">
        <v>85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E12" sqref="E12"/>
    </sheetView>
  </sheetViews>
  <sheetFormatPr defaultColWidth="7.88333333333333" defaultRowHeight="12.75" customHeight="1" outlineLevelCol="7"/>
  <cols>
    <col min="1" max="1" width="7.88333333333333" style="40"/>
    <col min="2" max="2" width="28.25" style="41" customWidth="1"/>
    <col min="3" max="3" width="14.3833333333333" style="41" customWidth="1"/>
    <col min="4" max="4" width="13.5" style="41" customWidth="1"/>
    <col min="5" max="5" width="12.75" style="41" customWidth="1"/>
    <col min="6" max="6" width="13.5" style="41" customWidth="1"/>
    <col min="7" max="8" width="6" style="41" customWidth="1"/>
    <col min="9" max="16384" width="7.88333333333333" style="40"/>
  </cols>
  <sheetData>
    <row r="1" ht="24.75" customHeight="1" spans="1:2">
      <c r="A1" s="42" t="s">
        <v>93</v>
      </c>
      <c r="B1" s="42"/>
    </row>
    <row r="2" ht="24.75" customHeight="1" spans="2:6">
      <c r="B2" s="77" t="s">
        <v>94</v>
      </c>
      <c r="C2" s="77"/>
      <c r="D2" s="77"/>
      <c r="E2" s="77"/>
      <c r="F2" s="77"/>
    </row>
    <row r="3" ht="24.75" customHeight="1" spans="2:6">
      <c r="B3" s="44"/>
      <c r="C3" s="44"/>
      <c r="F3" s="45" t="s">
        <v>35</v>
      </c>
    </row>
    <row r="4" ht="24.75" customHeight="1" spans="1:6">
      <c r="A4" s="46" t="s">
        <v>95</v>
      </c>
      <c r="B4" s="46" t="s">
        <v>96</v>
      </c>
      <c r="C4" s="46" t="s">
        <v>97</v>
      </c>
      <c r="D4" s="46" t="s">
        <v>98</v>
      </c>
      <c r="E4" s="46" t="s">
        <v>99</v>
      </c>
      <c r="F4" s="78" t="s">
        <v>100</v>
      </c>
    </row>
    <row r="5" ht="24.75" customHeight="1" spans="1:6">
      <c r="A5" s="46" t="s">
        <v>101</v>
      </c>
      <c r="B5" s="46" t="s">
        <v>101</v>
      </c>
      <c r="C5" s="46">
        <v>1</v>
      </c>
      <c r="D5" s="46">
        <v>2</v>
      </c>
      <c r="E5" s="46">
        <v>3</v>
      </c>
      <c r="F5" s="48">
        <v>4</v>
      </c>
    </row>
    <row r="6" s="40" customFormat="1" ht="29.25" customHeight="1" spans="1:8">
      <c r="A6" s="79"/>
      <c r="B6" s="79" t="s">
        <v>102</v>
      </c>
      <c r="C6" s="57">
        <f>C7+C10+C15++C21+C24</f>
        <v>1552.622022</v>
      </c>
      <c r="D6" s="57">
        <f>D7+D10+D15++D21+D24</f>
        <v>1437.806128</v>
      </c>
      <c r="E6" s="57">
        <f>E7+E10+E15+E24</f>
        <v>114.815894</v>
      </c>
      <c r="F6" s="57">
        <f>F7+F10+F15+F24</f>
        <v>0</v>
      </c>
      <c r="G6" s="41"/>
      <c r="H6" s="41"/>
    </row>
    <row r="7" ht="29.25" customHeight="1" spans="1:6">
      <c r="A7" s="80" t="s">
        <v>103</v>
      </c>
      <c r="B7" s="79" t="s">
        <v>104</v>
      </c>
      <c r="C7" s="57">
        <f>C8</f>
        <v>10.343232</v>
      </c>
      <c r="D7" s="57">
        <f>D8</f>
        <v>10.343232</v>
      </c>
      <c r="E7" s="57">
        <f t="shared" ref="C7:F7" si="0">E8</f>
        <v>0</v>
      </c>
      <c r="F7" s="57">
        <f t="shared" si="0"/>
        <v>0</v>
      </c>
    </row>
    <row r="8" ht="29.25" customHeight="1" spans="1:6">
      <c r="A8" s="79">
        <v>20129</v>
      </c>
      <c r="B8" s="79" t="s">
        <v>105</v>
      </c>
      <c r="C8" s="57">
        <f>C9</f>
        <v>10.343232</v>
      </c>
      <c r="D8" s="57">
        <f>D9</f>
        <v>10.343232</v>
      </c>
      <c r="E8" s="57">
        <f t="shared" ref="C8:F8" si="1">E9</f>
        <v>0</v>
      </c>
      <c r="F8" s="57">
        <f t="shared" si="1"/>
        <v>0</v>
      </c>
    </row>
    <row r="9" ht="29.25" customHeight="1" spans="1:6">
      <c r="A9" s="56">
        <v>2012906</v>
      </c>
      <c r="B9" s="56" t="s">
        <v>106</v>
      </c>
      <c r="C9" s="57">
        <f>D9+E9+F9</f>
        <v>10.343232</v>
      </c>
      <c r="D9" s="36">
        <v>10.343232</v>
      </c>
      <c r="E9" s="36"/>
      <c r="F9" s="36"/>
    </row>
    <row r="10" ht="29.25" customHeight="1" spans="1:6">
      <c r="A10" s="80">
        <v>205</v>
      </c>
      <c r="B10" s="79" t="s">
        <v>107</v>
      </c>
      <c r="C10" s="57">
        <f>D10+E10+F10</f>
        <v>1146.494694</v>
      </c>
      <c r="D10" s="57">
        <f>D11</f>
        <v>1031.6788</v>
      </c>
      <c r="E10" s="57">
        <f t="shared" ref="D10:F10" si="2">E11</f>
        <v>114.815894</v>
      </c>
      <c r="F10" s="57">
        <f t="shared" si="2"/>
        <v>0</v>
      </c>
    </row>
    <row r="11" ht="29.25" customHeight="1" spans="1:6">
      <c r="A11" s="79">
        <v>20502</v>
      </c>
      <c r="B11" s="79" t="s">
        <v>108</v>
      </c>
      <c r="C11" s="57">
        <f t="shared" ref="C10:C12" si="3">D11+E11+F11</f>
        <v>1146.494694</v>
      </c>
      <c r="D11" s="57">
        <f>D12+D13+D14</f>
        <v>1031.6788</v>
      </c>
      <c r="E11" s="57">
        <f>E12+E13+E14</f>
        <v>114.815894</v>
      </c>
      <c r="F11" s="57">
        <f t="shared" ref="D11:F11" si="4">F12+F13+F14</f>
        <v>0</v>
      </c>
    </row>
    <row r="12" ht="29.25" customHeight="1" spans="1:6">
      <c r="A12" s="56">
        <v>2050203</v>
      </c>
      <c r="B12" s="56" t="s">
        <v>109</v>
      </c>
      <c r="C12" s="57">
        <f>D12+E12+F12</f>
        <v>1146.494694</v>
      </c>
      <c r="D12" s="36">
        <v>1031.6788</v>
      </c>
      <c r="E12" s="36">
        <v>114.815894</v>
      </c>
      <c r="F12" s="36"/>
    </row>
    <row r="13" ht="29.25" customHeight="1" spans="1:6">
      <c r="A13" s="56"/>
      <c r="B13" s="56"/>
      <c r="C13" s="57"/>
      <c r="D13" s="36"/>
      <c r="E13" s="36"/>
      <c r="F13" s="36">
        <v>0</v>
      </c>
    </row>
    <row r="14" ht="29.25" customHeight="1" spans="1:6">
      <c r="A14" s="56"/>
      <c r="B14" s="56"/>
      <c r="C14" s="57"/>
      <c r="D14" s="36"/>
      <c r="E14" s="36"/>
      <c r="F14" s="36"/>
    </row>
    <row r="15" ht="29.25" customHeight="1" spans="1:6">
      <c r="A15" s="80" t="s">
        <v>110</v>
      </c>
      <c r="B15" s="79" t="s">
        <v>111</v>
      </c>
      <c r="C15" s="57">
        <f>C16+C19</f>
        <v>216.345936</v>
      </c>
      <c r="D15" s="57">
        <f>D16+D19</f>
        <v>216.345936</v>
      </c>
      <c r="E15" s="57">
        <f>E16+E21</f>
        <v>0</v>
      </c>
      <c r="F15" s="57">
        <f>F16+F21</f>
        <v>0</v>
      </c>
    </row>
    <row r="16" ht="29.25" customHeight="1" spans="1:6">
      <c r="A16" s="79" t="s">
        <v>112</v>
      </c>
      <c r="B16" s="79" t="s">
        <v>113</v>
      </c>
      <c r="C16" s="57">
        <f>C17+C18</f>
        <v>206.86464</v>
      </c>
      <c r="D16" s="57">
        <f>D17+D18</f>
        <v>206.86464</v>
      </c>
      <c r="E16" s="57">
        <f t="shared" ref="C16:F16" si="5">E17</f>
        <v>0</v>
      </c>
      <c r="F16" s="57">
        <f t="shared" si="5"/>
        <v>0</v>
      </c>
    </row>
    <row r="17" ht="29.25" customHeight="1" spans="1:6">
      <c r="A17" s="56">
        <v>2080505</v>
      </c>
      <c r="B17" s="56" t="s">
        <v>114</v>
      </c>
      <c r="C17" s="57">
        <f>D17+E17+F17</f>
        <v>137.90976</v>
      </c>
      <c r="D17" s="36">
        <v>137.90976</v>
      </c>
      <c r="E17" s="36"/>
      <c r="F17" s="36"/>
    </row>
    <row r="18" ht="29.25" customHeight="1" spans="1:6">
      <c r="A18" s="56">
        <v>2080506</v>
      </c>
      <c r="B18" s="56" t="s">
        <v>115</v>
      </c>
      <c r="C18" s="57">
        <f>D18+E18+F18</f>
        <v>68.95488</v>
      </c>
      <c r="D18" s="36">
        <v>68.95488</v>
      </c>
      <c r="E18" s="57"/>
      <c r="F18" s="57"/>
    </row>
    <row r="19" ht="29.25" customHeight="1" spans="1:6">
      <c r="A19" s="79">
        <v>20899</v>
      </c>
      <c r="B19" s="79" t="s">
        <v>116</v>
      </c>
      <c r="C19" s="57">
        <f>D19+E19+F19</f>
        <v>9.481296</v>
      </c>
      <c r="D19" s="57">
        <f>D20</f>
        <v>9.481296</v>
      </c>
      <c r="E19" s="57"/>
      <c r="F19" s="57"/>
    </row>
    <row r="20" ht="29.25" customHeight="1" spans="1:6">
      <c r="A20" s="56">
        <v>2089999</v>
      </c>
      <c r="B20" s="56" t="s">
        <v>117</v>
      </c>
      <c r="C20" s="57">
        <f>D20+E20+F20</f>
        <v>9.481296</v>
      </c>
      <c r="D20" s="36">
        <v>9.481296</v>
      </c>
      <c r="E20" s="57"/>
      <c r="F20" s="57"/>
    </row>
    <row r="21" ht="29.25" customHeight="1" spans="1:6">
      <c r="A21" s="79">
        <v>210</v>
      </c>
      <c r="B21" s="79" t="s">
        <v>118</v>
      </c>
      <c r="C21" s="57">
        <f>C22</f>
        <v>76.00584</v>
      </c>
      <c r="D21" s="57">
        <f>D22</f>
        <v>76.00584</v>
      </c>
      <c r="E21" s="57">
        <f t="shared" ref="C21:F21" si="6">E23</f>
        <v>0</v>
      </c>
      <c r="F21" s="57">
        <f t="shared" si="6"/>
        <v>0</v>
      </c>
    </row>
    <row r="22" ht="29.25" customHeight="1" spans="1:6">
      <c r="A22" s="79">
        <v>21011</v>
      </c>
      <c r="B22" s="79" t="s">
        <v>119</v>
      </c>
      <c r="C22" s="57">
        <f>D22+E22+F22</f>
        <v>76.00584</v>
      </c>
      <c r="D22" s="57">
        <f>D23</f>
        <v>76.00584</v>
      </c>
      <c r="E22" s="57"/>
      <c r="F22" s="57"/>
    </row>
    <row r="23" ht="29.25" customHeight="1" spans="1:6">
      <c r="A23" s="56">
        <v>2101102</v>
      </c>
      <c r="B23" s="56" t="s">
        <v>120</v>
      </c>
      <c r="C23" s="57">
        <f>D23+E23+F23</f>
        <v>76.00584</v>
      </c>
      <c r="D23" s="36">
        <v>76.00584</v>
      </c>
      <c r="E23" s="36"/>
      <c r="F23" s="36"/>
    </row>
    <row r="24" ht="29.25" customHeight="1" spans="1:6">
      <c r="A24" s="80" t="s">
        <v>121</v>
      </c>
      <c r="B24" s="79" t="s">
        <v>122</v>
      </c>
      <c r="C24" s="57">
        <f t="shared" ref="C24:F24" si="7">C25</f>
        <v>103.43232</v>
      </c>
      <c r="D24" s="57">
        <f t="shared" si="7"/>
        <v>103.43232</v>
      </c>
      <c r="E24" s="57">
        <f t="shared" si="7"/>
        <v>0</v>
      </c>
      <c r="F24" s="57">
        <f t="shared" si="7"/>
        <v>0</v>
      </c>
    </row>
    <row r="25" ht="29.25" customHeight="1" spans="1:6">
      <c r="A25" s="79" t="s">
        <v>123</v>
      </c>
      <c r="B25" s="79" t="s">
        <v>124</v>
      </c>
      <c r="C25" s="57">
        <f t="shared" ref="C25:F25" si="8">C26</f>
        <v>103.43232</v>
      </c>
      <c r="D25" s="57">
        <f t="shared" si="8"/>
        <v>103.43232</v>
      </c>
      <c r="E25" s="57">
        <f t="shared" si="8"/>
        <v>0</v>
      </c>
      <c r="F25" s="57">
        <f t="shared" si="8"/>
        <v>0</v>
      </c>
    </row>
    <row r="26" ht="29.25" customHeight="1" spans="1:6">
      <c r="A26" s="63" t="s">
        <v>125</v>
      </c>
      <c r="B26" s="56" t="s">
        <v>126</v>
      </c>
      <c r="C26" s="57">
        <f>D26+E26+F26</f>
        <v>103.43232</v>
      </c>
      <c r="D26" s="36">
        <v>103.43232</v>
      </c>
      <c r="E26" s="36"/>
      <c r="F26" s="36"/>
    </row>
  </sheetData>
  <mergeCells count="1">
    <mergeCell ref="B2:F2"/>
  </mergeCells>
  <hyperlinks>
    <hyperlink ref="A1" location="目录!A1" display="返回"/>
  </hyperlink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H28" sqref="H28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127</v>
      </c>
      <c r="B2" s="2"/>
      <c r="C2" s="2"/>
      <c r="D2" s="2"/>
      <c r="E2" s="1"/>
      <c r="F2" s="1"/>
      <c r="G2" s="1"/>
    </row>
    <row r="3" ht="26.05" customHeight="1" spans="1:7">
      <c r="A3" s="64"/>
      <c r="B3" s="64"/>
      <c r="C3" s="3" t="s">
        <v>35</v>
      </c>
      <c r="D3" s="3"/>
      <c r="E3" s="64"/>
      <c r="F3" s="64"/>
      <c r="G3" s="64"/>
    </row>
    <row r="4" ht="26.05" customHeight="1" spans="1:7">
      <c r="A4" s="17" t="s">
        <v>36</v>
      </c>
      <c r="B4" s="27"/>
      <c r="C4" s="28" t="s">
        <v>37</v>
      </c>
      <c r="D4" s="28"/>
      <c r="E4" s="64"/>
      <c r="F4" s="64"/>
      <c r="G4" s="64"/>
    </row>
    <row r="5" ht="26.05" customHeight="1" spans="1:7">
      <c r="A5" s="17" t="s">
        <v>38</v>
      </c>
      <c r="B5" s="70" t="s">
        <v>39</v>
      </c>
      <c r="C5" s="71" t="s">
        <v>38</v>
      </c>
      <c r="D5" s="72" t="s">
        <v>102</v>
      </c>
      <c r="E5" s="64"/>
      <c r="F5" s="64"/>
      <c r="G5" s="64"/>
    </row>
    <row r="6" ht="26.05" customHeight="1" spans="1:7">
      <c r="A6" s="13" t="s">
        <v>128</v>
      </c>
      <c r="B6" s="14">
        <v>1552.622022</v>
      </c>
      <c r="C6" s="73" t="s">
        <v>129</v>
      </c>
      <c r="D6" s="16">
        <f>SUM(D7:D36)</f>
        <v>1552.622022</v>
      </c>
      <c r="E6" s="64"/>
      <c r="F6" s="64"/>
      <c r="G6" s="64"/>
    </row>
    <row r="7" ht="26.05" customHeight="1" spans="1:7">
      <c r="A7" s="13" t="s">
        <v>130</v>
      </c>
      <c r="B7" s="74"/>
      <c r="C7" s="73" t="s">
        <v>131</v>
      </c>
      <c r="D7" s="75"/>
      <c r="E7" s="64"/>
      <c r="F7" s="64"/>
      <c r="G7" s="64"/>
    </row>
    <row r="8" ht="26.05" customHeight="1" spans="1:7">
      <c r="A8" s="13" t="s">
        <v>132</v>
      </c>
      <c r="B8" s="74"/>
      <c r="C8" s="73" t="s">
        <v>133</v>
      </c>
      <c r="D8" s="75"/>
      <c r="E8" s="64"/>
      <c r="F8" s="64"/>
      <c r="G8" s="64"/>
    </row>
    <row r="9" ht="26.05" customHeight="1" spans="1:7">
      <c r="A9" s="13" t="s">
        <v>134</v>
      </c>
      <c r="B9" s="74"/>
      <c r="C9" s="73" t="s">
        <v>135</v>
      </c>
      <c r="D9" s="75"/>
      <c r="E9" s="64"/>
      <c r="F9" s="64"/>
      <c r="G9" s="64"/>
    </row>
    <row r="10" ht="26.05" customHeight="1" spans="1:7">
      <c r="A10" s="13"/>
      <c r="B10" s="74"/>
      <c r="C10" s="73" t="s">
        <v>136</v>
      </c>
      <c r="D10" s="75"/>
      <c r="E10" s="64"/>
      <c r="F10" s="64"/>
      <c r="G10" s="64"/>
    </row>
    <row r="11" ht="26.05" customHeight="1" spans="1:7">
      <c r="A11" s="13"/>
      <c r="B11" s="74"/>
      <c r="C11" s="73" t="s">
        <v>137</v>
      </c>
      <c r="D11" s="75">
        <v>1135.721526</v>
      </c>
      <c r="E11" s="64"/>
      <c r="F11" s="64"/>
      <c r="G11" s="64"/>
    </row>
    <row r="12" ht="26.05" customHeight="1" spans="1:7">
      <c r="A12" s="13"/>
      <c r="B12" s="74"/>
      <c r="C12" s="73" t="s">
        <v>138</v>
      </c>
      <c r="D12" s="75"/>
      <c r="E12" s="64"/>
      <c r="F12" s="64"/>
      <c r="G12" s="64"/>
    </row>
    <row r="13" ht="26.05" customHeight="1" spans="1:7">
      <c r="A13" s="13"/>
      <c r="B13" s="74"/>
      <c r="C13" s="73" t="s">
        <v>139</v>
      </c>
      <c r="D13" s="75"/>
      <c r="E13" s="64"/>
      <c r="F13" s="64"/>
      <c r="G13" s="64"/>
    </row>
    <row r="14" ht="26.05" customHeight="1" spans="1:7">
      <c r="A14" s="13"/>
      <c r="B14" s="74"/>
      <c r="C14" s="73" t="s">
        <v>140</v>
      </c>
      <c r="D14" s="75">
        <v>237.462336</v>
      </c>
      <c r="E14" s="64"/>
      <c r="F14" s="64"/>
      <c r="G14" s="64"/>
    </row>
    <row r="15" ht="26.05" customHeight="1" spans="1:7">
      <c r="A15" s="13"/>
      <c r="B15" s="74"/>
      <c r="C15" s="73" t="s">
        <v>141</v>
      </c>
      <c r="D15" s="75"/>
      <c r="E15" s="64"/>
      <c r="F15" s="64"/>
      <c r="G15" s="64"/>
    </row>
    <row r="16" ht="26.05" customHeight="1" spans="1:7">
      <c r="A16" s="13"/>
      <c r="B16" s="74"/>
      <c r="C16" s="73" t="s">
        <v>142</v>
      </c>
      <c r="D16" s="75">
        <v>76.00584</v>
      </c>
      <c r="E16" s="64"/>
      <c r="F16" s="64"/>
      <c r="G16" s="64"/>
    </row>
    <row r="17" ht="26.05" customHeight="1" spans="1:7">
      <c r="A17" s="13"/>
      <c r="B17" s="74"/>
      <c r="C17" s="73" t="s">
        <v>143</v>
      </c>
      <c r="D17" s="75"/>
      <c r="E17" s="64"/>
      <c r="F17" s="64"/>
      <c r="G17" s="64"/>
    </row>
    <row r="18" ht="26.05" customHeight="1" spans="1:7">
      <c r="A18" s="13"/>
      <c r="B18" s="74"/>
      <c r="C18" s="73" t="s">
        <v>144</v>
      </c>
      <c r="D18" s="75"/>
      <c r="E18" s="64"/>
      <c r="F18" s="64"/>
      <c r="G18" s="64"/>
    </row>
    <row r="19" ht="26.05" customHeight="1" spans="1:7">
      <c r="A19" s="13"/>
      <c r="B19" s="74"/>
      <c r="C19" s="73" t="s">
        <v>145</v>
      </c>
      <c r="D19" s="75"/>
      <c r="E19" s="64"/>
      <c r="F19" s="64"/>
      <c r="G19" s="64"/>
    </row>
    <row r="20" ht="26.05" customHeight="1" spans="1:7">
      <c r="A20" s="13"/>
      <c r="B20" s="74"/>
      <c r="C20" s="73" t="s">
        <v>146</v>
      </c>
      <c r="D20" s="75"/>
      <c r="E20" s="64"/>
      <c r="F20" s="64"/>
      <c r="G20" s="64"/>
    </row>
    <row r="21" ht="26.05" customHeight="1" spans="1:7">
      <c r="A21" s="13"/>
      <c r="B21" s="74"/>
      <c r="C21" s="73" t="s">
        <v>147</v>
      </c>
      <c r="D21" s="75"/>
      <c r="E21" s="64"/>
      <c r="F21" s="64"/>
      <c r="G21" s="64"/>
    </row>
    <row r="22" ht="26.05" customHeight="1" spans="1:7">
      <c r="A22" s="13"/>
      <c r="B22" s="74"/>
      <c r="C22" s="73" t="s">
        <v>148</v>
      </c>
      <c r="D22" s="75"/>
      <c r="E22" s="64"/>
      <c r="F22" s="64"/>
      <c r="G22" s="64"/>
    </row>
    <row r="23" ht="26.05" customHeight="1" spans="1:7">
      <c r="A23" s="13"/>
      <c r="B23" s="74"/>
      <c r="C23" s="73" t="s">
        <v>149</v>
      </c>
      <c r="D23" s="75"/>
      <c r="E23" s="64"/>
      <c r="F23" s="64"/>
      <c r="G23" s="64"/>
    </row>
    <row r="24" ht="26.05" customHeight="1" spans="1:7">
      <c r="A24" s="13"/>
      <c r="B24" s="74"/>
      <c r="C24" s="73" t="s">
        <v>150</v>
      </c>
      <c r="D24" s="75"/>
      <c r="E24" s="64"/>
      <c r="F24" s="64"/>
      <c r="G24" s="64"/>
    </row>
    <row r="25" ht="26.05" customHeight="1" spans="1:7">
      <c r="A25" s="13"/>
      <c r="B25" s="74"/>
      <c r="C25" s="73" t="s">
        <v>151</v>
      </c>
      <c r="D25" s="75"/>
      <c r="E25" s="64"/>
      <c r="F25" s="64"/>
      <c r="G25" s="64"/>
    </row>
    <row r="26" ht="26.05" customHeight="1" spans="1:7">
      <c r="A26" s="13"/>
      <c r="B26" s="74"/>
      <c r="C26" s="73" t="s">
        <v>152</v>
      </c>
      <c r="D26" s="75">
        <v>103.43232</v>
      </c>
      <c r="E26" s="64"/>
      <c r="F26" s="64"/>
      <c r="G26" s="64"/>
    </row>
    <row r="27" ht="26.05" customHeight="1" spans="1:7">
      <c r="A27" s="13"/>
      <c r="B27" s="74"/>
      <c r="C27" s="73" t="s">
        <v>153</v>
      </c>
      <c r="D27" s="75"/>
      <c r="E27" s="64"/>
      <c r="F27" s="64"/>
      <c r="G27" s="64"/>
    </row>
    <row r="28" ht="26.05" customHeight="1" spans="1:7">
      <c r="A28" s="13"/>
      <c r="B28" s="74"/>
      <c r="C28" s="73" t="s">
        <v>154</v>
      </c>
      <c r="D28" s="75"/>
      <c r="E28" s="64"/>
      <c r="F28" s="64"/>
      <c r="G28" s="64"/>
    </row>
    <row r="29" ht="26.05" customHeight="1" spans="1:7">
      <c r="A29" s="13"/>
      <c r="B29" s="74"/>
      <c r="C29" s="73" t="s">
        <v>155</v>
      </c>
      <c r="D29" s="75"/>
      <c r="E29" s="64"/>
      <c r="F29" s="64"/>
      <c r="G29" s="64"/>
    </row>
    <row r="30" ht="26.05" customHeight="1" spans="1:7">
      <c r="A30" s="13"/>
      <c r="B30" s="74"/>
      <c r="C30" s="73" t="s">
        <v>156</v>
      </c>
      <c r="D30" s="75"/>
      <c r="E30" s="64"/>
      <c r="F30" s="64"/>
      <c r="G30" s="64"/>
    </row>
    <row r="31" ht="26.05" customHeight="1" spans="1:7">
      <c r="A31" s="13"/>
      <c r="B31" s="74"/>
      <c r="C31" s="73" t="s">
        <v>157</v>
      </c>
      <c r="D31" s="75"/>
      <c r="E31" s="64"/>
      <c r="F31" s="64"/>
      <c r="G31" s="64"/>
    </row>
    <row r="32" ht="26.05" customHeight="1" spans="1:7">
      <c r="A32" s="13"/>
      <c r="B32" s="74"/>
      <c r="C32" s="73" t="s">
        <v>158</v>
      </c>
      <c r="D32" s="75"/>
      <c r="E32" s="64"/>
      <c r="F32" s="64"/>
      <c r="G32" s="64"/>
    </row>
    <row r="33" ht="26.05" customHeight="1" spans="1:7">
      <c r="A33" s="13"/>
      <c r="B33" s="74"/>
      <c r="C33" s="73" t="s">
        <v>159</v>
      </c>
      <c r="D33" s="75"/>
      <c r="E33" s="64"/>
      <c r="F33" s="64"/>
      <c r="G33" s="64"/>
    </row>
    <row r="34" ht="26.05" customHeight="1" spans="1:7">
      <c r="A34" s="13"/>
      <c r="B34" s="74"/>
      <c r="C34" s="73" t="s">
        <v>160</v>
      </c>
      <c r="D34" s="75"/>
      <c r="E34" s="64"/>
      <c r="F34" s="64"/>
      <c r="G34" s="64"/>
    </row>
    <row r="35" ht="26.05" customHeight="1" spans="1:7">
      <c r="A35" s="13"/>
      <c r="B35" s="74"/>
      <c r="C35" s="73"/>
      <c r="D35" s="75"/>
      <c r="E35" s="64"/>
      <c r="F35" s="64"/>
      <c r="G35" s="64"/>
    </row>
    <row r="36" ht="26.05" customHeight="1" spans="1:7">
      <c r="A36" s="13"/>
      <c r="B36" s="74"/>
      <c r="C36" s="73"/>
      <c r="D36" s="75"/>
      <c r="E36" s="64"/>
      <c r="F36" s="64"/>
      <c r="G36" s="64"/>
    </row>
    <row r="37" ht="26.05" customHeight="1" spans="1:7">
      <c r="A37" s="17" t="s">
        <v>161</v>
      </c>
      <c r="B37" s="19">
        <f>SUM(B6:B36)</f>
        <v>1552.622022</v>
      </c>
      <c r="C37" s="29" t="s">
        <v>162</v>
      </c>
      <c r="D37" s="26">
        <f>D6</f>
        <v>1552.622022</v>
      </c>
      <c r="E37" s="76"/>
      <c r="F37" s="64"/>
      <c r="G37" s="64"/>
    </row>
    <row r="38" ht="16.35" customHeight="1"/>
    <row r="39" ht="16.35" customHeight="1" spans="1:4">
      <c r="A39" s="1" t="s">
        <v>85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18" sqref="I18"/>
    </sheetView>
  </sheetViews>
  <sheetFormatPr defaultColWidth="10" defaultRowHeight="13.5"/>
  <cols>
    <col min="1" max="1" width="34.8833333333333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64"/>
      <c r="B3" s="64"/>
      <c r="C3" s="64"/>
      <c r="D3" s="64"/>
      <c r="E3" s="64"/>
      <c r="F3" s="64"/>
      <c r="G3" s="64"/>
      <c r="H3" s="64"/>
      <c r="I3" s="64"/>
      <c r="J3" s="3" t="s">
        <v>35</v>
      </c>
      <c r="K3" s="3"/>
    </row>
    <row r="4" ht="26.05" customHeight="1" spans="1:11">
      <c r="A4" s="10" t="s">
        <v>164</v>
      </c>
      <c r="B4" s="11" t="s">
        <v>102</v>
      </c>
      <c r="C4" s="11" t="s">
        <v>165</v>
      </c>
      <c r="D4" s="11"/>
      <c r="E4" s="11"/>
      <c r="F4" s="11" t="s">
        <v>166</v>
      </c>
      <c r="G4" s="11"/>
      <c r="H4" s="12"/>
      <c r="I4" s="5" t="s">
        <v>167</v>
      </c>
      <c r="J4" s="5"/>
      <c r="K4" s="5"/>
    </row>
    <row r="5" ht="26.05" customHeight="1" spans="1:11">
      <c r="A5" s="10"/>
      <c r="B5" s="11"/>
      <c r="C5" s="11" t="s">
        <v>102</v>
      </c>
      <c r="D5" s="11" t="s">
        <v>98</v>
      </c>
      <c r="E5" s="11" t="s">
        <v>99</v>
      </c>
      <c r="F5" s="11" t="s">
        <v>102</v>
      </c>
      <c r="G5" s="11" t="s">
        <v>98</v>
      </c>
      <c r="H5" s="11" t="s">
        <v>99</v>
      </c>
      <c r="I5" s="67" t="s">
        <v>102</v>
      </c>
      <c r="J5" s="68" t="s">
        <v>98</v>
      </c>
      <c r="K5" s="69" t="s">
        <v>99</v>
      </c>
    </row>
    <row r="6" ht="26.05" customHeight="1" spans="1:11">
      <c r="A6" s="13" t="s">
        <v>102</v>
      </c>
      <c r="B6" s="14"/>
      <c r="C6" s="14"/>
      <c r="D6" s="14"/>
      <c r="E6" s="14"/>
      <c r="F6" s="14"/>
      <c r="G6" s="14"/>
      <c r="H6" s="14"/>
      <c r="I6" s="14"/>
      <c r="J6" s="15"/>
      <c r="K6" s="16"/>
    </row>
    <row r="7" ht="26.05" customHeight="1" spans="1:11">
      <c r="A7" s="65" t="s">
        <v>168</v>
      </c>
      <c r="B7" s="14">
        <f>C7+F7+I7</f>
        <v>1552.622022</v>
      </c>
      <c r="C7" s="14">
        <f>D7+E7</f>
        <v>1552.622022</v>
      </c>
      <c r="D7" s="66">
        <v>1437.806128</v>
      </c>
      <c r="E7" s="66">
        <v>114.815894</v>
      </c>
      <c r="F7" s="66"/>
      <c r="G7" s="66"/>
      <c r="H7" s="66"/>
      <c r="I7" s="66"/>
      <c r="J7" s="21"/>
      <c r="K7" s="8"/>
    </row>
    <row r="8" ht="26.05" customHeight="1" spans="1:11">
      <c r="A8" s="65"/>
      <c r="B8" s="14"/>
      <c r="C8" s="14"/>
      <c r="D8" s="66"/>
      <c r="E8" s="66"/>
      <c r="F8" s="66"/>
      <c r="G8" s="66"/>
      <c r="H8" s="66"/>
      <c r="I8" s="66"/>
      <c r="J8" s="21"/>
      <c r="K8" s="8"/>
    </row>
    <row r="9" ht="16.35" customHeight="1"/>
    <row r="10" ht="16.35" customHeight="1" spans="1:11">
      <c r="A10" s="1" t="s">
        <v>85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K13" sqref="K13"/>
    </sheetView>
  </sheetViews>
  <sheetFormatPr defaultColWidth="7.88333333333333" defaultRowHeight="12.75" customHeight="1" outlineLevelCol="7"/>
  <cols>
    <col min="1" max="1" width="7.88333333333333" style="40"/>
    <col min="2" max="2" width="23.1333333333333" style="41" customWidth="1"/>
    <col min="3" max="3" width="14.3833333333333" style="41" customWidth="1"/>
    <col min="4" max="4" width="13.5" style="41" customWidth="1"/>
    <col min="5" max="5" width="12.75" style="41" customWidth="1"/>
    <col min="6" max="6" width="13.5" style="41" customWidth="1"/>
    <col min="7" max="8" width="6" style="41" customWidth="1"/>
    <col min="9" max="16384" width="7.88333333333333" style="40"/>
  </cols>
  <sheetData>
    <row r="1" s="40" customFormat="1" ht="24.75" customHeight="1" spans="1:8">
      <c r="A1" s="42" t="s">
        <v>93</v>
      </c>
      <c r="B1" s="42"/>
      <c r="C1" s="41"/>
      <c r="D1" s="41"/>
      <c r="E1" s="41"/>
      <c r="F1" s="41"/>
      <c r="G1" s="41"/>
      <c r="H1" s="41"/>
    </row>
    <row r="2" s="40" customFormat="1" ht="24.75" customHeight="1" spans="2:8">
      <c r="B2" s="43" t="s">
        <v>169</v>
      </c>
      <c r="C2" s="43"/>
      <c r="D2" s="43"/>
      <c r="E2" s="43"/>
      <c r="F2" s="43"/>
      <c r="G2" s="41"/>
      <c r="H2" s="41"/>
    </row>
    <row r="3" s="40" customFormat="1" ht="24.75" customHeight="1" spans="2:8">
      <c r="B3" s="44"/>
      <c r="C3" s="44"/>
      <c r="D3" s="41"/>
      <c r="E3" s="41"/>
      <c r="F3" s="45" t="s">
        <v>35</v>
      </c>
      <c r="G3" s="41"/>
      <c r="H3" s="41"/>
    </row>
    <row r="4" s="40" customFormat="1" ht="24.75" customHeight="1" spans="1:8">
      <c r="A4" s="46" t="s">
        <v>95</v>
      </c>
      <c r="B4" s="46" t="s">
        <v>96</v>
      </c>
      <c r="C4" s="46" t="s">
        <v>97</v>
      </c>
      <c r="D4" s="46" t="s">
        <v>98</v>
      </c>
      <c r="E4" s="46" t="s">
        <v>99</v>
      </c>
      <c r="F4" s="47" t="s">
        <v>100</v>
      </c>
      <c r="G4" s="41"/>
      <c r="H4" s="41"/>
    </row>
    <row r="5" s="40" customFormat="1" ht="24.75" customHeight="1" spans="1:8">
      <c r="A5" s="46" t="s">
        <v>101</v>
      </c>
      <c r="B5" s="46" t="s">
        <v>101</v>
      </c>
      <c r="C5" s="46">
        <v>1</v>
      </c>
      <c r="D5" s="46">
        <v>2</v>
      </c>
      <c r="E5" s="46">
        <v>3</v>
      </c>
      <c r="F5" s="48">
        <v>4</v>
      </c>
      <c r="G5" s="41"/>
      <c r="H5" s="41"/>
    </row>
    <row r="6" s="40" customFormat="1" ht="29.25" customHeight="1" spans="1:8">
      <c r="A6" s="49"/>
      <c r="B6" s="49" t="s">
        <v>102</v>
      </c>
      <c r="C6" s="50">
        <f>C7+C10+C15++C21+C24</f>
        <v>1552.622022</v>
      </c>
      <c r="D6" s="50">
        <f>D7+D10+D15++D21+D24</f>
        <v>1437.806128</v>
      </c>
      <c r="E6" s="50">
        <f>E7+E10+E15+E24</f>
        <v>114.815894</v>
      </c>
      <c r="F6" s="50">
        <f>F7+F10+F15+F24</f>
        <v>0</v>
      </c>
      <c r="G6" s="41"/>
      <c r="H6" s="41"/>
    </row>
    <row r="7" s="40" customFormat="1" ht="29.25" customHeight="1" spans="1:8">
      <c r="A7" s="51" t="s">
        <v>103</v>
      </c>
      <c r="B7" s="52" t="s">
        <v>104</v>
      </c>
      <c r="C7" s="53">
        <f t="shared" ref="C7:F7" si="0">C8</f>
        <v>10.343232</v>
      </c>
      <c r="D7" s="53">
        <f t="shared" si="0"/>
        <v>10.343232</v>
      </c>
      <c r="E7" s="53">
        <f t="shared" si="0"/>
        <v>0</v>
      </c>
      <c r="F7" s="53">
        <f t="shared" si="0"/>
        <v>0</v>
      </c>
      <c r="G7" s="41"/>
      <c r="H7" s="41"/>
    </row>
    <row r="8" s="40" customFormat="1" ht="29.25" customHeight="1" spans="1:8">
      <c r="A8" s="54">
        <v>20129</v>
      </c>
      <c r="B8" s="54" t="s">
        <v>105</v>
      </c>
      <c r="C8" s="55">
        <f t="shared" ref="C8:F8" si="1">C9</f>
        <v>10.343232</v>
      </c>
      <c r="D8" s="55">
        <f t="shared" si="1"/>
        <v>10.343232</v>
      </c>
      <c r="E8" s="55">
        <f t="shared" si="1"/>
        <v>0</v>
      </c>
      <c r="F8" s="55">
        <f t="shared" si="1"/>
        <v>0</v>
      </c>
      <c r="G8" s="41"/>
      <c r="H8" s="41"/>
    </row>
    <row r="9" s="40" customFormat="1" ht="29.25" customHeight="1" spans="1:8">
      <c r="A9" s="56">
        <v>2012906</v>
      </c>
      <c r="B9" s="56" t="s">
        <v>106</v>
      </c>
      <c r="C9" s="57">
        <f t="shared" ref="C9:C12" si="2">D9+E9+F9</f>
        <v>10.343232</v>
      </c>
      <c r="D9" s="36">
        <v>10.343232</v>
      </c>
      <c r="E9" s="36"/>
      <c r="F9" s="36"/>
      <c r="G9" s="41"/>
      <c r="H9" s="41"/>
    </row>
    <row r="10" s="40" customFormat="1" ht="29.25" customHeight="1" spans="1:8">
      <c r="A10" s="51">
        <v>205</v>
      </c>
      <c r="B10" s="52" t="s">
        <v>107</v>
      </c>
      <c r="C10" s="53">
        <f t="shared" si="2"/>
        <v>1146.494694</v>
      </c>
      <c r="D10" s="53">
        <f t="shared" ref="D10:F10" si="3">D11</f>
        <v>1031.6788</v>
      </c>
      <c r="E10" s="53">
        <f t="shared" si="3"/>
        <v>114.815894</v>
      </c>
      <c r="F10" s="53">
        <f t="shared" si="3"/>
        <v>0</v>
      </c>
      <c r="G10" s="41"/>
      <c r="H10" s="41"/>
    </row>
    <row r="11" s="40" customFormat="1" ht="29.25" customHeight="1" spans="1:8">
      <c r="A11" s="54">
        <v>20502</v>
      </c>
      <c r="B11" s="54" t="s">
        <v>108</v>
      </c>
      <c r="C11" s="55">
        <f t="shared" si="2"/>
        <v>1146.494694</v>
      </c>
      <c r="D11" s="55">
        <f t="shared" ref="D11:F11" si="4">D12+D13+D14</f>
        <v>1031.6788</v>
      </c>
      <c r="E11" s="55">
        <f t="shared" si="4"/>
        <v>114.815894</v>
      </c>
      <c r="F11" s="55">
        <f t="shared" si="4"/>
        <v>0</v>
      </c>
      <c r="G11" s="41"/>
      <c r="H11" s="41"/>
    </row>
    <row r="12" s="40" customFormat="1" ht="29.25" customHeight="1" spans="1:8">
      <c r="A12" s="56">
        <v>2050203</v>
      </c>
      <c r="B12" s="56" t="s">
        <v>170</v>
      </c>
      <c r="C12" s="57">
        <f t="shared" si="2"/>
        <v>1146.494694</v>
      </c>
      <c r="D12" s="36">
        <v>1031.6788</v>
      </c>
      <c r="E12" s="36">
        <v>114.815894</v>
      </c>
      <c r="F12" s="36"/>
      <c r="G12" s="41"/>
      <c r="H12" s="41"/>
    </row>
    <row r="13" s="40" customFormat="1" ht="29.25" customHeight="1" spans="1:8">
      <c r="A13" s="56"/>
      <c r="B13" s="56"/>
      <c r="C13" s="57"/>
      <c r="D13" s="36"/>
      <c r="E13" s="36"/>
      <c r="F13" s="36">
        <v>0</v>
      </c>
      <c r="G13" s="41"/>
      <c r="H13" s="41"/>
    </row>
    <row r="14" s="40" customFormat="1" ht="29.25" customHeight="1" spans="1:8">
      <c r="A14" s="56"/>
      <c r="B14" s="56"/>
      <c r="C14" s="57"/>
      <c r="D14" s="36"/>
      <c r="E14" s="36"/>
      <c r="F14" s="36"/>
      <c r="G14" s="41"/>
      <c r="H14" s="41"/>
    </row>
    <row r="15" s="40" customFormat="1" ht="29.25" customHeight="1" spans="1:8">
      <c r="A15" s="51" t="s">
        <v>110</v>
      </c>
      <c r="B15" s="52" t="s">
        <v>111</v>
      </c>
      <c r="C15" s="53">
        <f>C16+C19</f>
        <v>216.345936</v>
      </c>
      <c r="D15" s="53">
        <f>D16+D19</f>
        <v>216.345936</v>
      </c>
      <c r="E15" s="53">
        <f>E16+E21</f>
        <v>0</v>
      </c>
      <c r="F15" s="53">
        <f>F16+F21</f>
        <v>0</v>
      </c>
      <c r="G15" s="41"/>
      <c r="H15" s="41"/>
    </row>
    <row r="16" s="40" customFormat="1" ht="29.25" customHeight="1" spans="1:8">
      <c r="A16" s="54" t="s">
        <v>112</v>
      </c>
      <c r="B16" s="54" t="s">
        <v>113</v>
      </c>
      <c r="C16" s="55">
        <f>C17+C18</f>
        <v>206.86464</v>
      </c>
      <c r="D16" s="55">
        <f>D17+D18</f>
        <v>206.86464</v>
      </c>
      <c r="E16" s="55">
        <f>E17</f>
        <v>0</v>
      </c>
      <c r="F16" s="55">
        <f>F17</f>
        <v>0</v>
      </c>
      <c r="G16" s="41"/>
      <c r="H16" s="41"/>
    </row>
    <row r="17" s="40" customFormat="1" ht="29.25" customHeight="1" spans="1:8">
      <c r="A17" s="56">
        <v>2080505</v>
      </c>
      <c r="B17" s="56" t="s">
        <v>114</v>
      </c>
      <c r="C17" s="57">
        <f t="shared" ref="C17:C20" si="5">D17+E17+F17</f>
        <v>137.90976</v>
      </c>
      <c r="D17" s="36">
        <v>137.90976</v>
      </c>
      <c r="E17" s="36"/>
      <c r="F17" s="36"/>
      <c r="G17" s="41"/>
      <c r="H17" s="41"/>
    </row>
    <row r="18" s="40" customFormat="1" ht="29.25" customHeight="1" spans="1:8">
      <c r="A18" s="56">
        <v>2080506</v>
      </c>
      <c r="B18" s="56" t="s">
        <v>115</v>
      </c>
      <c r="C18" s="57">
        <f t="shared" si="5"/>
        <v>68.95488</v>
      </c>
      <c r="D18" s="36">
        <v>68.95488</v>
      </c>
      <c r="E18" s="57"/>
      <c r="F18" s="57"/>
      <c r="G18" s="41"/>
      <c r="H18" s="41"/>
    </row>
    <row r="19" s="40" customFormat="1" ht="29.25" customHeight="1" spans="1:8">
      <c r="A19" s="54">
        <v>20899</v>
      </c>
      <c r="B19" s="58" t="s">
        <v>116</v>
      </c>
      <c r="C19" s="59">
        <f t="shared" si="5"/>
        <v>9.481296</v>
      </c>
      <c r="D19" s="60">
        <f t="shared" ref="D19:D22" si="6">D20</f>
        <v>9.481296</v>
      </c>
      <c r="E19" s="59"/>
      <c r="F19" s="59"/>
      <c r="G19" s="41"/>
      <c r="H19" s="41"/>
    </row>
    <row r="20" s="40" customFormat="1" ht="29.25" customHeight="1" spans="1:8">
      <c r="A20" s="56">
        <v>2089999</v>
      </c>
      <c r="B20" s="56" t="s">
        <v>117</v>
      </c>
      <c r="C20" s="57">
        <f t="shared" si="5"/>
        <v>9.481296</v>
      </c>
      <c r="D20" s="36">
        <v>9.481296</v>
      </c>
      <c r="E20" s="57"/>
      <c r="F20" s="57"/>
      <c r="G20" s="41"/>
      <c r="H20" s="41"/>
    </row>
    <row r="21" s="40" customFormat="1" ht="29.25" customHeight="1" spans="1:8">
      <c r="A21" s="61">
        <v>210</v>
      </c>
      <c r="B21" s="61" t="s">
        <v>118</v>
      </c>
      <c r="C21" s="62">
        <f>C22</f>
        <v>76.00584</v>
      </c>
      <c r="D21" s="62">
        <f t="shared" si="6"/>
        <v>76.00584</v>
      </c>
      <c r="E21" s="62">
        <f>E23</f>
        <v>0</v>
      </c>
      <c r="F21" s="62">
        <f>F23</f>
        <v>0</v>
      </c>
      <c r="G21" s="41"/>
      <c r="H21" s="41"/>
    </row>
    <row r="22" s="40" customFormat="1" ht="29.25" customHeight="1" spans="1:8">
      <c r="A22" s="58">
        <v>21011</v>
      </c>
      <c r="B22" s="58" t="s">
        <v>119</v>
      </c>
      <c r="C22" s="59">
        <f t="shared" ref="C22:C26" si="7">D22+E22+F22</f>
        <v>76.00584</v>
      </c>
      <c r="D22" s="59">
        <f t="shared" si="6"/>
        <v>76.00584</v>
      </c>
      <c r="E22" s="59"/>
      <c r="F22" s="59"/>
      <c r="G22" s="41"/>
      <c r="H22" s="41"/>
    </row>
    <row r="23" s="40" customFormat="1" ht="29.25" customHeight="1" spans="1:8">
      <c r="A23" s="56">
        <v>2101102</v>
      </c>
      <c r="B23" s="56" t="s">
        <v>120</v>
      </c>
      <c r="C23" s="57">
        <f t="shared" si="7"/>
        <v>76.00584</v>
      </c>
      <c r="D23" s="36">
        <v>76.00584</v>
      </c>
      <c r="E23" s="36"/>
      <c r="F23" s="36"/>
      <c r="G23" s="41"/>
      <c r="H23" s="41"/>
    </row>
    <row r="24" s="40" customFormat="1" ht="29.25" customHeight="1" spans="1:8">
      <c r="A24" s="51" t="s">
        <v>121</v>
      </c>
      <c r="B24" s="52" t="s">
        <v>122</v>
      </c>
      <c r="C24" s="53">
        <f t="shared" ref="C24:F24" si="8">C25</f>
        <v>103.43232</v>
      </c>
      <c r="D24" s="53">
        <f t="shared" si="8"/>
        <v>103.43232</v>
      </c>
      <c r="E24" s="53">
        <f t="shared" si="8"/>
        <v>0</v>
      </c>
      <c r="F24" s="53">
        <f t="shared" si="8"/>
        <v>0</v>
      </c>
      <c r="G24" s="41"/>
      <c r="H24" s="41"/>
    </row>
    <row r="25" s="40" customFormat="1" ht="29.25" customHeight="1" spans="1:8">
      <c r="A25" s="54" t="s">
        <v>123</v>
      </c>
      <c r="B25" s="54" t="s">
        <v>124</v>
      </c>
      <c r="C25" s="55">
        <f t="shared" ref="C25:F25" si="9">C26</f>
        <v>103.43232</v>
      </c>
      <c r="D25" s="55">
        <f t="shared" si="9"/>
        <v>103.43232</v>
      </c>
      <c r="E25" s="55">
        <f t="shared" si="9"/>
        <v>0</v>
      </c>
      <c r="F25" s="55">
        <f t="shared" si="9"/>
        <v>0</v>
      </c>
      <c r="G25" s="41"/>
      <c r="H25" s="41"/>
    </row>
    <row r="26" s="40" customFormat="1" ht="29.25" customHeight="1" spans="1:8">
      <c r="A26" s="63" t="s">
        <v>125</v>
      </c>
      <c r="B26" s="56" t="s">
        <v>126</v>
      </c>
      <c r="C26" s="57">
        <f>D26+E26+F26</f>
        <v>103.43232</v>
      </c>
      <c r="D26" s="36">
        <v>103.43232</v>
      </c>
      <c r="E26" s="36"/>
      <c r="F26" s="36"/>
      <c r="G26" s="41"/>
      <c r="H26" s="41"/>
    </row>
  </sheetData>
  <mergeCells count="1">
    <mergeCell ref="B2:F2"/>
  </mergeCells>
  <hyperlinks>
    <hyperlink ref="A1" location="目录!A1" display="返回"/>
  </hyperlink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I14" sqref="I14"/>
    </sheetView>
  </sheetViews>
  <sheetFormatPr defaultColWidth="10" defaultRowHeight="13.5" outlineLevelCol="4"/>
  <cols>
    <col min="1" max="1" width="13.7" customWidth="1"/>
    <col min="2" max="2" width="34.8833333333333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171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17" t="s">
        <v>172</v>
      </c>
      <c r="B4" s="27"/>
      <c r="C4" s="28" t="s">
        <v>173</v>
      </c>
      <c r="D4" s="28"/>
      <c r="E4" s="28"/>
    </row>
    <row r="5" ht="26.05" customHeight="1" spans="1:5">
      <c r="A5" s="17" t="s">
        <v>95</v>
      </c>
      <c r="B5" s="29" t="s">
        <v>174</v>
      </c>
      <c r="C5" s="28" t="s">
        <v>102</v>
      </c>
      <c r="D5" s="28" t="s">
        <v>175</v>
      </c>
      <c r="E5" s="28" t="s">
        <v>176</v>
      </c>
    </row>
    <row r="6" ht="26.05" customHeight="1" spans="1:5">
      <c r="A6" s="13" t="s">
        <v>101</v>
      </c>
      <c r="B6" s="12" t="s">
        <v>101</v>
      </c>
      <c r="C6" s="5">
        <v>1</v>
      </c>
      <c r="D6" s="5">
        <v>2</v>
      </c>
      <c r="E6" s="5">
        <v>3</v>
      </c>
    </row>
    <row r="7" ht="26.05" customHeight="1" spans="1:5">
      <c r="A7" s="17"/>
      <c r="B7" s="30" t="s">
        <v>102</v>
      </c>
      <c r="C7" s="31">
        <f>D7+E7</f>
        <v>1552.622022</v>
      </c>
      <c r="D7" s="32">
        <f>SUM(D8:D17)</f>
        <v>1437.806128</v>
      </c>
      <c r="E7" s="33">
        <f>SUM(E8:E17)</f>
        <v>114.815894</v>
      </c>
    </row>
    <row r="8" ht="26.05" customHeight="1" spans="1:5">
      <c r="A8" s="34" t="s">
        <v>177</v>
      </c>
      <c r="B8" s="35" t="s">
        <v>178</v>
      </c>
      <c r="C8" s="19">
        <f>D8+E8</f>
        <v>1005.5464</v>
      </c>
      <c r="D8" s="15">
        <v>1005.5464</v>
      </c>
      <c r="E8" s="16"/>
    </row>
    <row r="9" ht="26.05" customHeight="1" spans="1:5">
      <c r="A9" s="34" t="s">
        <v>179</v>
      </c>
      <c r="B9" s="35" t="s">
        <v>180</v>
      </c>
      <c r="C9" s="19">
        <f>D9+E9</f>
        <v>137.90976</v>
      </c>
      <c r="D9" s="36">
        <v>137.90976</v>
      </c>
      <c r="E9" s="16"/>
    </row>
    <row r="10" ht="26.05" customHeight="1" spans="1:5">
      <c r="A10" s="34" t="s">
        <v>181</v>
      </c>
      <c r="B10" s="35" t="s">
        <v>182</v>
      </c>
      <c r="C10" s="19">
        <f t="shared" ref="C7:C16" si="0">D10+E10</f>
        <v>68.95488</v>
      </c>
      <c r="D10" s="36">
        <v>68.95488</v>
      </c>
      <c r="E10" s="16"/>
    </row>
    <row r="11" ht="26.05" customHeight="1" spans="1:5">
      <c r="A11" s="34" t="s">
        <v>183</v>
      </c>
      <c r="B11" s="35" t="s">
        <v>184</v>
      </c>
      <c r="C11" s="19">
        <f>D11+E11</f>
        <v>76.00584</v>
      </c>
      <c r="D11" s="15">
        <v>76.00584</v>
      </c>
      <c r="E11" s="16"/>
    </row>
    <row r="12" ht="26.05" customHeight="1" spans="1:5">
      <c r="A12" s="34" t="s">
        <v>185</v>
      </c>
      <c r="B12" s="35" t="s">
        <v>186</v>
      </c>
      <c r="C12" s="19">
        <f t="shared" si="0"/>
        <v>9.481296</v>
      </c>
      <c r="D12" s="15">
        <v>9.481296</v>
      </c>
      <c r="E12" s="16"/>
    </row>
    <row r="13" ht="26.05" customHeight="1" spans="1:5">
      <c r="A13" s="34" t="s">
        <v>187</v>
      </c>
      <c r="B13" s="35" t="s">
        <v>188</v>
      </c>
      <c r="C13" s="19">
        <f t="shared" si="0"/>
        <v>103.43232</v>
      </c>
      <c r="D13" s="15">
        <v>103.43232</v>
      </c>
      <c r="E13" s="16"/>
    </row>
    <row r="14" ht="26.05" customHeight="1" spans="1:5">
      <c r="A14" s="34" t="s">
        <v>189</v>
      </c>
      <c r="B14" s="35" t="s">
        <v>190</v>
      </c>
      <c r="C14" s="19">
        <f t="shared" si="0"/>
        <v>10.343232</v>
      </c>
      <c r="D14" s="15">
        <v>10.343232</v>
      </c>
      <c r="E14" s="16"/>
    </row>
    <row r="15" ht="26.05" customHeight="1" spans="1:5">
      <c r="A15" s="34" t="s">
        <v>191</v>
      </c>
      <c r="B15" s="35" t="s">
        <v>192</v>
      </c>
      <c r="C15" s="19">
        <f t="shared" si="0"/>
        <v>21.5484</v>
      </c>
      <c r="D15" s="15">
        <v>21.5484</v>
      </c>
      <c r="E15" s="16"/>
    </row>
    <row r="16" ht="26.05" customHeight="1" spans="1:5">
      <c r="A16" s="34" t="s">
        <v>193</v>
      </c>
      <c r="B16" s="35" t="s">
        <v>194</v>
      </c>
      <c r="C16" s="19">
        <f t="shared" si="0"/>
        <v>4.584</v>
      </c>
      <c r="D16" s="15">
        <v>4.584</v>
      </c>
      <c r="E16" s="16"/>
    </row>
    <row r="17" ht="26.05" customHeight="1" spans="1:5">
      <c r="A17" s="37"/>
      <c r="B17" s="38"/>
      <c r="C17" s="39"/>
      <c r="D17" s="15"/>
      <c r="E17" s="36">
        <v>114.815894</v>
      </c>
    </row>
    <row r="18" ht="16.35" customHeight="1" spans="1:5">
      <c r="A18" s="1"/>
      <c r="B18" s="1"/>
      <c r="C18" s="1"/>
      <c r="D18" s="1"/>
      <c r="E18" s="1"/>
    </row>
    <row r="19" ht="16.35" customHeight="1" spans="1:5">
      <c r="A19" s="1" t="s">
        <v>85</v>
      </c>
      <c r="B19" s="1"/>
      <c r="C19" s="1"/>
      <c r="D19" s="1"/>
      <c r="E19" s="1"/>
    </row>
  </sheetData>
  <mergeCells count="5">
    <mergeCell ref="A2:E2"/>
    <mergeCell ref="A3:B3"/>
    <mergeCell ref="A4:B4"/>
    <mergeCell ref="C4:E4"/>
    <mergeCell ref="A19:E1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wolf</cp:lastModifiedBy>
  <dcterms:created xsi:type="dcterms:W3CDTF">2024-02-29T01:57:00Z</dcterms:created>
  <dcterms:modified xsi:type="dcterms:W3CDTF">2026-03-02T13:46:22Z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47A2556EE40F472CB0B04751C27942AC_13</vt:lpwstr>
  </property>
</Properties>
</file>