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activeTab="12"/>
  </bookViews>
  <sheets>
    <sheet name="封面" sheetId="1" r:id="rId1"/>
    <sheet name="目录"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Windows 用户</author>
  </authors>
  <commentList>
    <comment ref="A8" authorId="0">
      <text>
        <r>
          <rPr>
            <b/>
            <sz val="9"/>
            <rFont val="Tahoma"/>
            <charset val="134"/>
          </rPr>
          <t>表头区</t>
        </r>
      </text>
    </comment>
    <comment ref="A10" authorId="0">
      <text>
        <r>
          <rPr>
            <b/>
            <sz val="9"/>
            <rFont val="Tahoma"/>
            <charset val="134"/>
          </rPr>
          <t>数据区</t>
        </r>
      </text>
    </comment>
  </commentList>
</comments>
</file>

<file path=xl/sharedStrings.xml><?xml version="1.0" encoding="utf-8"?>
<sst xmlns="http://schemas.openxmlformats.org/spreadsheetml/2006/main" count="371" uniqueCount="273">
  <si>
    <t>单位代码：12622822439100569K</t>
  </si>
  <si>
    <t>单位名称：环县芦家湾乡初级中学</t>
  </si>
  <si>
    <t>部门预算公开表</t>
  </si>
  <si>
    <t>编制日期： 2026年2月15日</t>
  </si>
  <si>
    <t>部门领导：郭力州</t>
  </si>
  <si>
    <t>财务负责人：刘选鹏</t>
  </si>
  <si>
    <t xml:space="preserve">    制表人：焦雪峰</t>
  </si>
  <si>
    <t xml:space="preserve">      </t>
  </si>
  <si>
    <t>目录</t>
  </si>
  <si>
    <t>表  名</t>
  </si>
  <si>
    <t xml:space="preserve">备  注
</t>
  </si>
  <si>
    <t>（１）部门收支总体情况表</t>
  </si>
  <si>
    <t xml:space="preserve">
</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</si>
  <si>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</si>
  <si>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</si>
  <si>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</si>
  <si>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</si>
  <si>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</si>
  <si>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</si>
  <si>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</si>
  <si>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</si>
  <si>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</si>
  <si>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</si>
  <si>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</si>
  <si>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</si>
  <si>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</si>
  <si>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</si>
  <si>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</si>
  <si>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</si>
  <si>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（12）表十二、国有资本经营预算支出情况表</t>
  </si>
  <si>
    <t>部门收支总体情况表</t>
  </si>
  <si>
    <t>单位：元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</si>
  <si>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</si>
  <si>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</si>
  <si>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</si>
  <si>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</si>
  <si>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</si>
  <si>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</si>
  <si>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</si>
  <si>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</si>
  <si>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</si>
  <si>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</si>
  <si>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</si>
  <si>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</si>
  <si>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</si>
  <si>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</si>
  <si>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</si>
  <si>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</si>
  <si>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</si>
  <si>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</si>
  <si>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</si>
  <si>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</si>
  <si>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</si>
  <si>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</si>
  <si>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</si>
  <si>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</si>
  <si>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</si>
  <si>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</si>
  <si>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</si>
  <si>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</si>
  <si>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</si>
  <si>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</si>
  <si>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</si>
  <si>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</si>
  <si>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</si>
  <si>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</si>
  <si>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</si>
  <si>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</si>
  <si>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</si>
  <si>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</si>
  <si>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</si>
  <si>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</si>
  <si>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</si>
  <si>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</si>
  <si>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</si>
  <si>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</si>
  <si>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</si>
  <si>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</si>
  <si>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</si>
  <si>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</si>
  <si>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</si>
  <si>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</si>
  <si>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</si>
  <si>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</si>
  <si>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</si>
  <si>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</si>
  <si>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</si>
  <si>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</si>
  <si>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</si>
  <si>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</si>
  <si>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</si>
  <si>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</si>
  <si>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</si>
  <si>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</si>
  <si>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</si>
  <si>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</si>
  <si>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一般公共服务支出</t>
  </si>
  <si>
    <t>群众团体事务</t>
  </si>
  <si>
    <t>工会事务</t>
  </si>
  <si>
    <t>教育支出</t>
  </si>
  <si>
    <t>普通教育</t>
  </si>
  <si>
    <t>学前教育</t>
  </si>
  <si>
    <t>小学教育</t>
  </si>
  <si>
    <t>其他普通教育支出</t>
  </si>
  <si>
    <t>社会保障和就业支出</t>
  </si>
  <si>
    <t>行政事业单位离退休</t>
  </si>
  <si>
    <t>事业单位离退休</t>
  </si>
  <si>
    <t>机关事业单位基本养老保险缴费支出</t>
  </si>
  <si>
    <t>机关事业单位职业年金缴费支出</t>
  </si>
  <si>
    <t>死亡抚恤</t>
  </si>
  <si>
    <t>财政对其他社会保险保险基金的补助</t>
  </si>
  <si>
    <t>其他社会保障和就业支出</t>
  </si>
  <si>
    <t>卫生健康支出</t>
  </si>
  <si>
    <t>行政事业单位医疗</t>
  </si>
  <si>
    <t>事业单位医疗</t>
  </si>
  <si>
    <t>住房保障支出</t>
  </si>
  <si>
    <t>住房公积金支出</t>
  </si>
  <si>
    <t>其他支出</t>
  </si>
  <si>
    <t xml:space="preserve">  彩票公益金安排的支出</t>
  </si>
  <si>
    <t xml:space="preserve">    用于教育事业的彩票公益金支出</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</si>
  <si>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</si>
  <si>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</si>
  <si>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</si>
  <si>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</si>
  <si>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</si>
  <si>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</si>
  <si>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</si>
  <si>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</si>
  <si>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</si>
  <si>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</si>
  <si>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</si>
  <si>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</si>
  <si>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</si>
  <si>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</si>
  <si>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</si>
  <si>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</si>
  <si>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</si>
  <si>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</si>
  <si>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</si>
  <si>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</si>
  <si>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</si>
  <si>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</si>
  <si>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</si>
  <si>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</si>
  <si>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</si>
  <si>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</si>
  <si>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</si>
  <si>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</si>
  <si>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</si>
  <si>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</si>
  <si>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</si>
  <si>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</si>
  <si>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</si>
  <si>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</si>
  <si>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</si>
  <si>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</si>
  <si>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</si>
  <si>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</si>
  <si>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</si>
  <si>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</si>
  <si>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</si>
  <si>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环县芦家湾乡九年制学校</t>
  </si>
  <si>
    <t>一般公共预算支出情况表</t>
  </si>
  <si>
    <t>科目编码</t>
  </si>
  <si>
    <t>科目名称</t>
  </si>
  <si>
    <t>201</t>
  </si>
  <si>
    <t>208</t>
  </si>
  <si>
    <t>20805</t>
  </si>
  <si>
    <t>210</t>
  </si>
  <si>
    <t>一般公共预算基本支出表</t>
  </si>
  <si>
    <t>经济分类科目</t>
  </si>
  <si>
    <t>一般公共预算基本支出</t>
  </si>
  <si>
    <t>人员经费</t>
  </si>
  <si>
    <t>公用经费</t>
  </si>
  <si>
    <t>**</t>
  </si>
  <si>
    <t>301</t>
  </si>
  <si>
    <t>工资福利支出</t>
  </si>
  <si>
    <t xml:space="preserve">  30101</t>
  </si>
  <si>
    <t xml:space="preserve">  基本工资</t>
  </si>
  <si>
    <t xml:space="preserve">  30108</t>
  </si>
  <si>
    <t xml:space="preserve">  机关事业单位基本养老保险缴费支出</t>
  </si>
  <si>
    <t xml:space="preserve">  30109</t>
  </si>
  <si>
    <t xml:space="preserve">  机关事业单位职业年金缴费支出</t>
  </si>
  <si>
    <t xml:space="preserve">  30110</t>
  </si>
  <si>
    <t xml:space="preserve">  职工基本医疗保险缴费</t>
  </si>
  <si>
    <t xml:space="preserve">  30112</t>
  </si>
  <si>
    <t xml:space="preserve">  其他社会保障缴费</t>
  </si>
  <si>
    <t>30113</t>
  </si>
  <si>
    <t xml:space="preserve">  住房公积金</t>
  </si>
  <si>
    <t>302</t>
  </si>
  <si>
    <t>商品和服务支出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</si>
  <si>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</si>
  <si>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</si>
  <si>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</si>
  <si>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</si>
  <si>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</si>
  <si>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</si>
  <si>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</si>
  <si>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</si>
  <si>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</si>
  <si>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</si>
  <si>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30211</t>
  </si>
  <si>
    <t xml:space="preserve">  差旅费</t>
  </si>
  <si>
    <t xml:space="preserve">  30216</t>
  </si>
  <si>
    <t xml:space="preserve">  培训费</t>
  </si>
  <si>
    <t xml:space="preserve">  30228</t>
  </si>
  <si>
    <t xml:space="preserve">  工会经费</t>
  </si>
  <si>
    <t xml:space="preserve">  30229</t>
  </si>
  <si>
    <t xml:space="preserve">  福利费</t>
  </si>
  <si>
    <t>303</t>
  </si>
  <si>
    <t>对个人和家庭的补助</t>
  </si>
  <si>
    <t xml:space="preserve">  30302</t>
  </si>
  <si>
    <t xml:space="preserve">  退休费</t>
  </si>
  <si>
    <t xml:space="preserve">  30304</t>
  </si>
  <si>
    <t xml:space="preserve">  抚恤金</t>
  </si>
  <si>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</si>
  <si>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</si>
  <si>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</si>
  <si>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</si>
  <si>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</si>
  <si>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</si>
  <si>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</si>
  <si>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</si>
  <si>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</si>
  <si>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一般公共预算机关运行经费</t>
  </si>
  <si>
    <t>序号</t>
  </si>
  <si>
    <t>基本工资</t>
  </si>
  <si>
    <t>津贴补贴</t>
  </si>
  <si>
    <t>奖金</t>
  </si>
  <si>
    <t>绩效工资</t>
  </si>
  <si>
    <t>机关事业单位基本养老保险缴费</t>
  </si>
  <si>
    <t>职工基本医疗保险缴费</t>
  </si>
  <si>
    <t>公务员医疗补助缴费</t>
  </si>
  <si>
    <t>其他社会保障缴费</t>
  </si>
  <si>
    <t>住房公积金</t>
  </si>
  <si>
    <t>其他工资福利支出</t>
  </si>
  <si>
    <t>办公费</t>
  </si>
  <si>
    <t>印刷费</t>
  </si>
  <si>
    <t>咨询费</t>
  </si>
  <si>
    <t>水费</t>
  </si>
  <si>
    <t>电费</t>
  </si>
  <si>
    <t>邮电费</t>
  </si>
  <si>
    <t>取暖费</t>
  </si>
  <si>
    <t>物业管理费</t>
  </si>
  <si>
    <t>差旅费</t>
  </si>
  <si>
    <t>维修（护）费</t>
  </si>
  <si>
    <t>租赁费</t>
  </si>
  <si>
    <t>劳务费</t>
  </si>
  <si>
    <t>委托业务费</t>
  </si>
  <si>
    <t>工会经费</t>
  </si>
  <si>
    <t>福利费</t>
  </si>
  <si>
    <t>公务用车运行维护费</t>
  </si>
  <si>
    <t>其他交通费用</t>
  </si>
  <si>
    <t>其他商品和服务支出</t>
  </si>
  <si>
    <t>离休费</t>
  </si>
  <si>
    <t>退休费</t>
  </si>
  <si>
    <t>退职（役）费</t>
  </si>
  <si>
    <t>生活补助</t>
  </si>
  <si>
    <t>医疗费补助</t>
  </si>
  <si>
    <t>奖励金</t>
  </si>
  <si>
    <t>办公设备购置</t>
  </si>
  <si>
    <t>信息网络及软件购置更新</t>
  </si>
  <si>
    <t>政府性基金预算支出情况表</t>
  </si>
  <si>
    <r>
      <t>2025</t>
    </r>
    <r>
      <rPr>
        <sz val="9"/>
        <rFont val="宋体"/>
        <charset val="134"/>
      </rPr>
      <t>年第二批中央专项彩票公益金支持乡村学校少年宫项目运转补助资金</t>
    </r>
  </si>
  <si>
    <t>部门管理转移支付表</t>
  </si>
  <si>
    <t>一般公共预算项目支出</t>
  </si>
  <si>
    <t>政府性基金预算项目支出</t>
  </si>
  <si>
    <t>国有资本经营预算项目支出</t>
  </si>
  <si>
    <t>注：2024年预算无部门管理转移支付，本表为空表。</t>
  </si>
  <si>
    <t>表十二、国有资本经营预算支出情况表</t>
  </si>
  <si>
    <t xml:space="preserve">单位：元 </t>
  </si>
  <si>
    <t>总计</t>
  </si>
  <si>
    <t>注：2024年预算无国有资本经营支付，本表为空表。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</si>
</sst>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Red]\-#,##0.00\ "/>
    <numFmt numFmtId="178" formatCode="#,##0.00_);[Red]\(#,##0.00\)"/>
    <numFmt numFmtId="179" formatCode="0.00_ "/>
  </numFmts>
  <fonts count="46">
    <font>
      <sz val="11"/>
      <color indexed="8"/>
      <name val="宋体"/>
      <charset val="1"/>
      <scheme val="minor"/>
    </font>
    <font>
      <sz val="9"/>
      <name val="SimSun"/>
      <charset val="134"/>
    </font>
    <font>
      <b/>
      <sz val="17"/>
      <name val="SimSun"/>
      <charset val="134"/>
    </font>
    <font>
      <b/>
      <sz val="9"/>
      <name val="SimSun"/>
      <charset val="134"/>
    </font>
    <font>
      <sz val="9"/>
      <name val="Times New Roman"/>
      <charset val="134"/>
    </font>
    <font>
      <sz val="10"/>
      <name val="Times New Roman"/>
      <charset val="0"/>
    </font>
    <font>
      <b/>
      <sz val="9"/>
      <color indexed="8"/>
      <name val="宋体"/>
      <charset val="134"/>
    </font>
    <font>
      <sz val="9"/>
      <color indexed="8"/>
      <name val="宋体"/>
      <charset val="134"/>
    </font>
    <font>
      <sz val="10"/>
      <name val="Times New Roman"/>
      <charset val="134"/>
    </font>
    <font>
      <sz val="9"/>
      <name val="Hiragino Sans GB"/>
      <charset val="134"/>
    </font>
    <font>
      <sz val="10"/>
      <name val="SimSun"/>
      <charset val="134"/>
    </font>
    <font>
      <b/>
      <sz val="8"/>
      <name val="SimSun"/>
      <charset val="134"/>
    </font>
    <font>
      <sz val="10"/>
      <name val="Hiragino Sans GB"/>
      <charset val="134"/>
    </font>
    <font>
      <b/>
      <sz val="10"/>
      <name val="SimSun"/>
      <charset val="134"/>
    </font>
    <font>
      <b/>
      <sz val="11"/>
      <color indexed="8"/>
      <name val="宋体"/>
      <charset val="1"/>
      <scheme val="minor"/>
    </font>
    <font>
      <b/>
      <sz val="9"/>
      <color rgb="FFFF0000"/>
      <name val="SimSun"/>
      <charset val="134"/>
    </font>
    <font>
      <b/>
      <sz val="12"/>
      <name val="SimSun"/>
      <charset val="134"/>
    </font>
    <font>
      <b/>
      <sz val="11"/>
      <name val="SimSun"/>
      <charset val="134"/>
    </font>
    <font>
      <b/>
      <u/>
      <sz val="10"/>
      <color rgb="FF0000FF"/>
      <name val="SimSun"/>
      <charset val="134"/>
    </font>
    <font>
      <sz val="10"/>
      <name val="宋体"/>
      <charset val="134"/>
    </font>
    <font>
      <sz val="11"/>
      <color indexed="8"/>
      <name val="宋体"/>
      <charset val="134"/>
    </font>
    <font>
      <sz val="12"/>
      <color indexed="8"/>
      <name val="宋体"/>
      <charset val="134"/>
    </font>
    <font>
      <b/>
      <sz val="2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宋体"/>
      <charset val="134"/>
    </font>
    <font>
      <b/>
      <sz val="9"/>
      <name val="Tahoma"/>
      <charset val="134"/>
    </font>
  </fonts>
  <fills count="39">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
        <bgColor indexed="64"/>
      </patternFill>
    </fill>
    <fill>
      <patternFill patternType="solid">
        <fgColor rgb="FFFFFFFF"/>
        <bgColor rgb="FFFFFFFF"/>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8"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9" borderId="11" applyNumberFormat="0" applyAlignment="0" applyProtection="0">
      <alignment vertical="center"/>
    </xf>
    <xf numFmtId="0" fontId="33" fillId="10" borderId="12" applyNumberFormat="0" applyAlignment="0" applyProtection="0">
      <alignment vertical="center"/>
    </xf>
    <xf numFmtId="0" fontId="34" fillId="10" borderId="11" applyNumberFormat="0" applyAlignment="0" applyProtection="0">
      <alignment vertical="center"/>
    </xf>
    <xf numFmtId="0" fontId="35" fillId="11"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1" fillId="38" borderId="0" applyNumberFormat="0" applyBorder="0" applyAlignment="0" applyProtection="0">
      <alignment vertical="center"/>
    </xf>
    <xf numFmtId="0" fontId="43" fillId="0" borderId="0"/>
  </cellStyleXfs>
  <cellXfs count="10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vertical="center" wrapText="1"/>
    </xf>
    <xf numFmtId="4" fontId="3" fillId="0" borderId="2" xfId="0" applyNumberFormat="1" applyFont="1" applyBorder="1" applyAlignment="1">
      <alignment vertical="center" wrapText="1"/>
    </xf>
    <xf numFmtId="0" fontId="1" fillId="0" borderId="1" xfId="0" applyFont="1" applyBorder="1" applyAlignment="1">
      <alignment vertical="center" wrapText="1"/>
    </xf>
    <xf numFmtId="4" fontId="1" fillId="0" borderId="2" xfId="0" applyNumberFormat="1" applyFont="1" applyBorder="1" applyAlignment="1">
      <alignment vertical="center" wrapText="1"/>
    </xf>
    <xf numFmtId="0" fontId="1" fillId="0" borderId="3" xfId="0" applyFont="1" applyBorder="1" applyAlignment="1">
      <alignment horizontal="center" vertical="center" wrapText="1"/>
    </xf>
    <xf numFmtId="4" fontId="1" fillId="0" borderId="3" xfId="0" applyNumberFormat="1" applyFont="1" applyBorder="1" applyAlignment="1">
      <alignment horizontal="right" vertical="center" wrapText="1"/>
    </xf>
    <xf numFmtId="4" fontId="1" fillId="0" borderId="2" xfId="0" applyNumberFormat="1" applyFont="1" applyBorder="1" applyAlignment="1">
      <alignment horizontal="right" vertical="center" wrapText="1"/>
    </xf>
    <xf numFmtId="0" fontId="4" fillId="0" borderId="4" xfId="49" applyFont="1" applyBorder="1" applyAlignment="1">
      <alignment horizontal="center" vertical="center"/>
    </xf>
    <xf numFmtId="176" fontId="5" fillId="0" borderId="4" xfId="0" applyNumberFormat="1" applyFont="1" applyFill="1" applyBorder="1" applyAlignment="1" applyProtection="1">
      <alignment horizontal="left" vertical="center" wrapText="1"/>
    </xf>
    <xf numFmtId="3" fontId="6" fillId="2" borderId="5" xfId="0" applyNumberFormat="1" applyFont="1" applyFill="1" applyBorder="1" applyAlignment="1" applyProtection="1">
      <alignment horizontal="center" vertical="center"/>
    </xf>
    <xf numFmtId="0" fontId="6" fillId="2" borderId="5" xfId="0" applyNumberFormat="1" applyFont="1" applyFill="1" applyBorder="1" applyAlignment="1" applyProtection="1">
      <alignment vertical="center"/>
    </xf>
    <xf numFmtId="177" fontId="6" fillId="2" borderId="5" xfId="0" applyNumberFormat="1" applyFont="1" applyFill="1" applyBorder="1" applyAlignment="1" applyProtection="1">
      <alignment horizontal="right" vertical="center"/>
    </xf>
    <xf numFmtId="177" fontId="6" fillId="2" borderId="6" xfId="0" applyNumberFormat="1" applyFont="1" applyFill="1" applyBorder="1" applyAlignment="1" applyProtection="1">
      <alignment horizontal="right" vertical="center"/>
    </xf>
    <xf numFmtId="3" fontId="7"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vertical="center"/>
    </xf>
    <xf numFmtId="177" fontId="7" fillId="2" borderId="5" xfId="0" applyNumberFormat="1" applyFont="1" applyFill="1" applyBorder="1" applyAlignment="1" applyProtection="1">
      <alignment horizontal="right" vertical="center"/>
    </xf>
    <xf numFmtId="177" fontId="7" fillId="0" borderId="5" xfId="0" applyNumberFormat="1" applyFont="1" applyFill="1" applyBorder="1" applyAlignment="1" applyProtection="1">
      <alignment horizontal="right" vertical="center" wrapText="1"/>
    </xf>
    <xf numFmtId="177" fontId="7" fillId="0" borderId="6" xfId="0" applyNumberFormat="1" applyFont="1" applyFill="1" applyBorder="1" applyAlignment="1" applyProtection="1">
      <alignment horizontal="right" vertical="center" wrapText="1"/>
    </xf>
    <xf numFmtId="0" fontId="1" fillId="0" borderId="0" xfId="0" applyFont="1" applyAlignment="1">
      <alignment vertical="center" wrapText="1"/>
    </xf>
    <xf numFmtId="4" fontId="1" fillId="3" borderId="3" xfId="0" applyNumberFormat="1" applyFont="1" applyFill="1" applyBorder="1" applyAlignment="1">
      <alignment horizontal="right" vertical="center" wrapText="1"/>
    </xf>
    <xf numFmtId="4" fontId="3" fillId="0" borderId="3" xfId="0" applyNumberFormat="1" applyFont="1" applyBorder="1" applyAlignment="1">
      <alignment horizontal="right" vertical="center" wrapText="1"/>
    </xf>
    <xf numFmtId="4" fontId="3" fillId="0" borderId="2"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49" fontId="6" fillId="4" borderId="4" xfId="0" applyNumberFormat="1" applyFont="1" applyFill="1" applyBorder="1" applyAlignment="1" applyProtection="1">
      <alignment horizontal="left" vertical="center"/>
    </xf>
    <xf numFmtId="0" fontId="6" fillId="4" borderId="4" xfId="0" applyNumberFormat="1" applyFont="1" applyFill="1" applyBorder="1" applyAlignment="1" applyProtection="1">
      <alignment horizontal="left" vertical="center"/>
    </xf>
    <xf numFmtId="177" fontId="6" fillId="4" borderId="4" xfId="0" applyNumberFormat="1" applyFont="1" applyFill="1" applyBorder="1" applyAlignment="1" applyProtection="1">
      <alignment horizontal="right" vertical="center"/>
    </xf>
    <xf numFmtId="49" fontId="6" fillId="5" borderId="4" xfId="0" applyNumberFormat="1" applyFont="1" applyFill="1" applyBorder="1" applyAlignment="1" applyProtection="1">
      <alignment horizontal="left" vertical="center"/>
    </xf>
    <xf numFmtId="0" fontId="6" fillId="5" borderId="4" xfId="0" applyNumberFormat="1" applyFont="1" applyFill="1" applyBorder="1" applyAlignment="1" applyProtection="1">
      <alignment horizontal="left" vertical="center"/>
    </xf>
    <xf numFmtId="177" fontId="6" fillId="5" borderId="4" xfId="0" applyNumberFormat="1" applyFont="1" applyFill="1" applyBorder="1" applyAlignment="1" applyProtection="1">
      <alignment horizontal="right" vertical="center"/>
    </xf>
    <xf numFmtId="49" fontId="7" fillId="0" borderId="4" xfId="0" applyNumberFormat="1" applyFont="1" applyFill="1" applyBorder="1" applyAlignment="1" applyProtection="1">
      <alignment horizontal="left" vertical="center"/>
    </xf>
    <xf numFmtId="0" fontId="7" fillId="0" borderId="4" xfId="0" applyNumberFormat="1" applyFont="1" applyFill="1" applyBorder="1" applyAlignment="1" applyProtection="1">
      <alignment horizontal="left" vertical="center"/>
    </xf>
    <xf numFmtId="177" fontId="7" fillId="5" borderId="4" xfId="0" applyNumberFormat="1" applyFont="1" applyFill="1" applyBorder="1" applyAlignment="1" applyProtection="1">
      <alignment horizontal="right" vertical="center"/>
    </xf>
    <xf numFmtId="4" fontId="7" fillId="0" borderId="4" xfId="0" applyNumberFormat="1" applyFont="1" applyFill="1" applyBorder="1" applyAlignment="1" applyProtection="1">
      <alignment horizontal="right" vertical="center"/>
    </xf>
    <xf numFmtId="177" fontId="7" fillId="0" borderId="4" xfId="0" applyNumberFormat="1" applyFont="1" applyFill="1" applyBorder="1" applyAlignment="1" applyProtection="1">
      <alignment horizontal="right" vertical="center"/>
    </xf>
    <xf numFmtId="178" fontId="8" fillId="0" borderId="4" xfId="49" applyNumberFormat="1" applyFont="1" applyFill="1" applyBorder="1" applyAlignment="1">
      <alignment horizontal="right" vertical="center" wrapText="1"/>
    </xf>
    <xf numFmtId="0" fontId="1"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4" fontId="3" fillId="6" borderId="3"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4" fontId="3" fillId="6" borderId="3" xfId="0" applyNumberFormat="1" applyFont="1" applyFill="1" applyBorder="1" applyAlignment="1">
      <alignment vertical="center" wrapText="1"/>
    </xf>
    <xf numFmtId="4" fontId="3" fillId="6" borderId="2" xfId="0" applyNumberFormat="1" applyFont="1" applyFill="1" applyBorder="1" applyAlignment="1">
      <alignment vertical="center" wrapText="1"/>
    </xf>
    <xf numFmtId="0" fontId="3" fillId="0" borderId="1" xfId="0" applyFont="1" applyBorder="1" applyAlignment="1">
      <alignment horizontal="left" vertical="center" wrapText="1"/>
    </xf>
    <xf numFmtId="179" fontId="3" fillId="6" borderId="2" xfId="0" applyNumberFormat="1" applyFont="1" applyFill="1" applyBorder="1" applyAlignment="1">
      <alignment vertical="center" wrapText="1"/>
    </xf>
    <xf numFmtId="0" fontId="1" fillId="6" borderId="3" xfId="0" applyFont="1" applyFill="1" applyBorder="1" applyAlignment="1">
      <alignment horizontal="left" vertical="center" wrapText="1"/>
    </xf>
    <xf numFmtId="4" fontId="1" fillId="3" borderId="2" xfId="0" applyNumberFormat="1" applyFont="1" applyFill="1" applyBorder="1" applyAlignment="1">
      <alignment horizontal="right" vertical="center" wrapText="1"/>
    </xf>
    <xf numFmtId="4" fontId="1" fillId="6" borderId="3" xfId="0" applyNumberFormat="1" applyFont="1" applyFill="1" applyBorder="1" applyAlignment="1">
      <alignment vertical="center" wrapText="1"/>
    </xf>
    <xf numFmtId="4" fontId="9" fillId="3" borderId="2" xfId="0" applyNumberFormat="1" applyFont="1" applyFill="1" applyBorder="1" applyAlignment="1">
      <alignment horizontal="right" vertical="center" wrapText="1"/>
    </xf>
    <xf numFmtId="179" fontId="1" fillId="6" borderId="3" xfId="0" applyNumberFormat="1" applyFont="1" applyFill="1" applyBorder="1" applyAlignment="1">
      <alignment vertical="center" wrapText="1"/>
    </xf>
    <xf numFmtId="179" fontId="1" fillId="6" borderId="2" xfId="0" applyNumberFormat="1" applyFont="1" applyFill="1" applyBorder="1" applyAlignment="1">
      <alignment vertical="center" wrapText="1"/>
    </xf>
    <xf numFmtId="4" fontId="3" fillId="3" borderId="3" xfId="0" applyNumberFormat="1" applyFont="1" applyFill="1" applyBorder="1" applyAlignment="1">
      <alignment horizontal="right" vertical="center" wrapText="1"/>
    </xf>
    <xf numFmtId="179" fontId="3" fillId="6" borderId="3" xfId="0" applyNumberFormat="1" applyFont="1" applyFill="1" applyBorder="1" applyAlignment="1">
      <alignment vertical="center" wrapText="1"/>
    </xf>
    <xf numFmtId="178" fontId="8" fillId="0" borderId="6" xfId="49" applyNumberFormat="1" applyFont="1" applyFill="1" applyBorder="1" applyAlignment="1">
      <alignment horizontal="right" vertical="center" wrapText="1"/>
    </xf>
    <xf numFmtId="0" fontId="3" fillId="0" borderId="3" xfId="0" applyFont="1" applyBorder="1" applyAlignment="1">
      <alignment vertical="center" wrapText="1"/>
    </xf>
    <xf numFmtId="179" fontId="3" fillId="0" borderId="2" xfId="0" applyNumberFormat="1" applyFont="1" applyBorder="1" applyAlignment="1">
      <alignment horizontal="right" vertical="center" wrapText="1"/>
    </xf>
    <xf numFmtId="0" fontId="1" fillId="0" borderId="1" xfId="0" applyFont="1" applyBorder="1" applyAlignment="1">
      <alignment horizontal="left" vertical="center" wrapText="1"/>
    </xf>
    <xf numFmtId="0" fontId="1" fillId="0" borderId="3" xfId="0" applyFont="1" applyBorder="1" applyAlignment="1">
      <alignment vertical="center" wrapText="1"/>
    </xf>
    <xf numFmtId="179" fontId="1" fillId="0" borderId="2" xfId="0" applyNumberFormat="1" applyFont="1" applyBorder="1" applyAlignment="1">
      <alignment horizontal="right" vertical="center" wrapText="1"/>
    </xf>
    <xf numFmtId="179" fontId="1" fillId="0" borderId="3" xfId="0" applyNumberFormat="1" applyFont="1" applyBorder="1" applyAlignment="1">
      <alignment horizontal="right" vertical="center" wrapText="1"/>
    </xf>
    <xf numFmtId="0" fontId="10" fillId="0" borderId="0" xfId="0" applyFont="1" applyBorder="1" applyAlignment="1">
      <alignment vertical="center" wrapText="1"/>
    </xf>
    <xf numFmtId="4" fontId="11" fillId="3" borderId="3" xfId="0" applyNumberFormat="1" applyFont="1" applyFill="1" applyBorder="1" applyAlignment="1">
      <alignment horizontal="right" vertical="center" wrapText="1"/>
    </xf>
    <xf numFmtId="4" fontId="1" fillId="0" borderId="3" xfId="0" applyNumberFormat="1" applyFont="1" applyBorder="1" applyAlignment="1">
      <alignment vertical="center" wrapText="1"/>
    </xf>
    <xf numFmtId="4" fontId="9" fillId="0" borderId="2" xfId="0" applyNumberFormat="1" applyFont="1" applyBorder="1" applyAlignment="1">
      <alignment horizontal="right" vertical="center" wrapText="1"/>
    </xf>
    <xf numFmtId="0" fontId="3" fillId="0" borderId="3" xfId="0" applyFont="1" applyBorder="1" applyAlignment="1">
      <alignment horizontal="center" vertical="center" wrapText="1"/>
    </xf>
    <xf numFmtId="4" fontId="12" fillId="0" borderId="3" xfId="0" applyNumberFormat="1" applyFont="1" applyBorder="1" applyAlignment="1">
      <alignment horizontal="right" vertical="center" wrapText="1"/>
    </xf>
    <xf numFmtId="4" fontId="12" fillId="0" borderId="2" xfId="0" applyNumberFormat="1" applyFont="1" applyBorder="1" applyAlignment="1">
      <alignment horizontal="right" vertical="center" wrapText="1"/>
    </xf>
    <xf numFmtId="4" fontId="9" fillId="0" borderId="3" xfId="0" applyNumberFormat="1" applyFont="1" applyBorder="1" applyAlignment="1">
      <alignment horizontal="right" vertical="center" wrapText="1"/>
    </xf>
    <xf numFmtId="4" fontId="3" fillId="0" borderId="2" xfId="0" applyNumberFormat="1" applyFont="1" applyBorder="1" applyAlignment="1">
      <alignment horizontal="right" vertical="center" wrapText="1"/>
    </xf>
    <xf numFmtId="0" fontId="13" fillId="0" borderId="0" xfId="0" applyFont="1" applyBorder="1" applyAlignment="1">
      <alignment vertical="center" wrapText="1"/>
    </xf>
    <xf numFmtId="4" fontId="3" fillId="3" borderId="2" xfId="0" applyNumberFormat="1" applyFont="1" applyFill="1" applyBorder="1" applyAlignment="1">
      <alignment horizontal="right" vertical="center" wrapText="1"/>
    </xf>
    <xf numFmtId="0" fontId="14" fillId="0" borderId="0" xfId="0" applyFont="1">
      <alignment vertical="center"/>
    </xf>
    <xf numFmtId="4" fontId="15" fillId="3" borderId="3" xfId="0" applyNumberFormat="1" applyFont="1" applyFill="1" applyBorder="1" applyAlignment="1">
      <alignment horizontal="right" vertical="center" wrapText="1"/>
    </xf>
    <xf numFmtId="0" fontId="6" fillId="7" borderId="7" xfId="0" applyNumberFormat="1" applyFont="1" applyFill="1" applyBorder="1" applyAlignment="1" applyProtection="1">
      <alignment vertical="center"/>
    </xf>
    <xf numFmtId="0" fontId="7" fillId="0" borderId="7" xfId="0" applyNumberFormat="1" applyFont="1" applyFill="1" applyBorder="1" applyAlignment="1" applyProtection="1">
      <alignment vertical="center"/>
    </xf>
    <xf numFmtId="0" fontId="6" fillId="0" borderId="7" xfId="0" applyNumberFormat="1" applyFont="1" applyFill="1" applyBorder="1" applyAlignment="1" applyProtection="1">
      <alignment vertical="center"/>
    </xf>
    <xf numFmtId="0" fontId="6" fillId="5" borderId="7" xfId="0" applyNumberFormat="1" applyFont="1" applyFill="1" applyBorder="1" applyAlignment="1" applyProtection="1">
      <alignment vertical="center"/>
    </xf>
    <xf numFmtId="0" fontId="6" fillId="7" borderId="4" xfId="0" applyNumberFormat="1" applyFont="1" applyFill="1" applyBorder="1" applyAlignment="1" applyProtection="1">
      <alignment horizontal="left" vertical="center"/>
    </xf>
    <xf numFmtId="0" fontId="3" fillId="0" borderId="0" xfId="0" applyFont="1" applyBorder="1" applyAlignment="1">
      <alignment vertical="center" wrapText="1"/>
    </xf>
    <xf numFmtId="0" fontId="3" fillId="0" borderId="0" xfId="0" applyFont="1" applyBorder="1" applyAlignment="1">
      <alignment horizontal="right" vertical="center" wrapText="1"/>
    </xf>
    <xf numFmtId="4" fontId="12" fillId="0" borderId="2" xfId="0" applyNumberFormat="1" applyFont="1" applyFill="1" applyBorder="1" applyAlignment="1">
      <alignment horizontal="right" vertical="center" wrapText="1"/>
    </xf>
    <xf numFmtId="0" fontId="16" fillId="0" borderId="0" xfId="0" applyFont="1" applyBorder="1" applyAlignment="1">
      <alignment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0" xfId="0" applyFont="1" applyBorder="1" applyAlignment="1">
      <alignment vertical="center" wrapText="1"/>
    </xf>
    <xf numFmtId="0" fontId="18" fillId="0" borderId="1" xfId="0" applyFont="1" applyBorder="1" applyAlignment="1">
      <alignment vertical="center" wrapText="1"/>
    </xf>
    <xf numFmtId="0" fontId="13" fillId="0" borderId="2" xfId="0" applyFont="1" applyBorder="1" applyAlignment="1">
      <alignment vertical="center" wrapText="1"/>
    </xf>
    <xf numFmtId="0" fontId="19" fillId="0" borderId="0" xfId="0" applyFont="1" applyFill="1" applyAlignment="1"/>
    <xf numFmtId="0" fontId="20" fillId="0" borderId="0" xfId="0" applyFont="1" applyFill="1" applyBorder="1" applyAlignment="1" applyProtection="1"/>
    <xf numFmtId="0" fontId="20" fillId="0" borderId="0" xfId="0" applyFont="1" applyFill="1" applyBorder="1" applyAlignment="1" applyProtection="1">
      <alignment vertical="center"/>
    </xf>
    <xf numFmtId="0" fontId="21"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分单位下达表预算表"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3"/>
  <sheetViews>
    <sheetView workbookViewId="0">
      <selection activeCell="B22" sqref="B22"/>
    </sheetView>
  </sheetViews>
  <sheetFormatPr defaultColWidth="9.10185185185185" defaultRowHeight="12.75" customHeight="1"/>
  <cols>
    <col min="1" max="3" width="17.1018518518519" style="99" customWidth="1"/>
    <col min="4" max="4" width="12.3333333333333" style="99" customWidth="1"/>
    <col min="5" max="9" width="17.1018518518519" style="99" customWidth="1"/>
    <col min="10" max="10" width="9" style="99" customWidth="1"/>
    <col min="11" max="16384" width="9.10185185185185" style="98"/>
  </cols>
  <sheetData>
    <row r="2" s="98" customFormat="1" ht="14.25" customHeight="1" spans="1:10">
      <c r="A2" s="100"/>
      <c r="B2" s="99"/>
      <c r="C2" s="99"/>
      <c r="D2" s="99"/>
      <c r="E2" s="99"/>
      <c r="F2" s="99"/>
      <c r="G2" s="99"/>
      <c r="H2" s="99"/>
      <c r="I2" s="99"/>
      <c r="J2" s="99"/>
    </row>
    <row r="3" s="98" customFormat="1" ht="18.75" customHeight="1" spans="1:10">
      <c r="A3" s="101" t="s">
        <v>0</v>
      </c>
      <c r="B3" s="101"/>
      <c r="C3" s="101"/>
      <c r="D3" s="101"/>
      <c r="E3" s="101"/>
      <c r="F3" s="101"/>
      <c r="G3" s="101"/>
      <c r="H3" s="101"/>
      <c r="I3" s="101"/>
      <c r="J3" s="99"/>
    </row>
    <row r="4" s="98" customFormat="1" ht="16.5" customHeight="1" spans="1:10">
      <c r="A4" s="101" t="s">
        <v>1</v>
      </c>
      <c r="B4" s="101"/>
      <c r="C4" s="101"/>
      <c r="D4" s="101"/>
      <c r="E4" s="101"/>
      <c r="F4" s="101"/>
      <c r="G4" s="101"/>
      <c r="H4" s="101"/>
      <c r="I4" s="101"/>
      <c r="J4" s="99"/>
    </row>
    <row r="5" s="98" customFormat="1" ht="14.25" customHeight="1" spans="1:10">
      <c r="A5" s="101"/>
      <c r="B5" s="101"/>
      <c r="C5" s="101"/>
      <c r="D5" s="101"/>
      <c r="E5" s="101"/>
      <c r="F5" s="101"/>
      <c r="G5" s="101"/>
      <c r="H5" s="101"/>
      <c r="I5" s="101"/>
      <c r="J5" s="99"/>
    </row>
    <row r="6" s="98" customFormat="1" ht="14.25" customHeight="1" spans="1:10">
      <c r="A6" s="101"/>
      <c r="B6" s="101"/>
      <c r="C6" s="101"/>
      <c r="D6" s="101"/>
      <c r="E6" s="101"/>
      <c r="F6" s="101"/>
      <c r="G6" s="101"/>
      <c r="H6" s="101"/>
      <c r="I6" s="101"/>
      <c r="J6" s="99"/>
    </row>
    <row r="7" s="98" customFormat="1" ht="14.25" customHeight="1" spans="1:10">
      <c r="A7" s="101"/>
      <c r="B7" s="101"/>
      <c r="C7" s="101"/>
      <c r="D7" s="101"/>
      <c r="E7" s="101"/>
      <c r="F7" s="101"/>
      <c r="G7" s="101"/>
      <c r="H7" s="101"/>
      <c r="I7" s="101"/>
      <c r="J7" s="99"/>
    </row>
    <row r="8" s="98" customFormat="1" ht="14.25" customHeight="1" spans="1:10">
      <c r="A8" s="101"/>
      <c r="B8" s="101"/>
      <c r="C8" s="101"/>
      <c r="D8" s="101"/>
      <c r="E8" s="101"/>
      <c r="F8" s="101"/>
      <c r="G8" s="101"/>
      <c r="H8" s="101"/>
      <c r="I8" s="101"/>
      <c r="J8" s="99"/>
    </row>
    <row r="9" s="98" customFormat="1" ht="33" customHeight="1" spans="1:10">
      <c r="A9" s="102" t="s">
        <v>2</v>
      </c>
      <c r="B9" s="102"/>
      <c r="C9" s="102"/>
      <c r="D9" s="102"/>
      <c r="E9" s="102"/>
      <c r="F9" s="102"/>
      <c r="G9" s="102"/>
      <c r="H9" s="102"/>
      <c r="I9" s="102"/>
      <c r="J9" s="99"/>
    </row>
    <row r="10" s="98" customFormat="1" ht="14.25" customHeight="1" spans="1:10">
      <c r="A10" s="101"/>
      <c r="B10" s="101"/>
      <c r="C10" s="101"/>
      <c r="D10" s="101"/>
      <c r="E10" s="101"/>
      <c r="F10" s="101"/>
      <c r="G10" s="101"/>
      <c r="H10" s="101"/>
      <c r="I10" s="101"/>
      <c r="J10" s="99"/>
    </row>
    <row r="11" s="98" customFormat="1" ht="14.25" customHeight="1" spans="1:10">
      <c r="A11" s="101"/>
      <c r="B11" s="101"/>
      <c r="C11" s="101"/>
      <c r="D11" s="101"/>
      <c r="E11" s="101"/>
      <c r="F11" s="101"/>
      <c r="G11" s="101"/>
      <c r="H11" s="101"/>
      <c r="I11" s="101"/>
      <c r="J11" s="99"/>
    </row>
    <row r="12" s="98" customFormat="1" ht="14.25" customHeight="1" spans="1:10">
      <c r="A12" s="101"/>
      <c r="B12" s="101"/>
      <c r="C12" s="101"/>
      <c r="D12" s="101"/>
      <c r="E12" s="101"/>
      <c r="F12" s="101"/>
      <c r="G12" s="101"/>
      <c r="H12" s="101"/>
      <c r="I12" s="101"/>
      <c r="J12" s="99"/>
    </row>
    <row r="13" s="98" customFormat="1" ht="14.25" customHeight="1" spans="1:10">
      <c r="A13" s="101"/>
      <c r="B13" s="101"/>
      <c r="C13" s="101"/>
      <c r="D13" s="101"/>
      <c r="E13" s="101"/>
      <c r="F13" s="101"/>
      <c r="G13" s="101"/>
      <c r="H13" s="101"/>
      <c r="I13" s="101"/>
      <c r="J13" s="99"/>
    </row>
    <row r="14" s="98" customFormat="1" ht="14.25" customHeight="1" spans="1:10">
      <c r="A14" s="101"/>
      <c r="B14" s="101"/>
      <c r="C14" s="101"/>
      <c r="D14" s="101"/>
      <c r="E14" s="101"/>
      <c r="F14" s="101"/>
      <c r="G14" s="101"/>
      <c r="H14" s="101"/>
      <c r="I14" s="101"/>
      <c r="J14" s="99"/>
    </row>
    <row r="15" s="98" customFormat="1" ht="14.25" customHeight="1" spans="1:10">
      <c r="A15" s="101"/>
      <c r="B15" s="101"/>
      <c r="C15" s="101"/>
      <c r="D15" s="101"/>
      <c r="E15" s="101"/>
      <c r="F15" s="101"/>
      <c r="G15" s="101"/>
      <c r="H15" s="101"/>
      <c r="I15" s="101"/>
      <c r="J15" s="99"/>
    </row>
    <row r="16" s="98" customFormat="1" ht="14.25" customHeight="1" spans="1:10">
      <c r="A16" s="101"/>
      <c r="B16" s="101"/>
      <c r="C16" s="101"/>
      <c r="D16" s="101"/>
      <c r="E16" s="101"/>
      <c r="F16" s="101"/>
      <c r="G16" s="101"/>
      <c r="H16" s="101"/>
      <c r="I16" s="101"/>
      <c r="J16" s="99"/>
    </row>
    <row r="17" s="98" customFormat="1" ht="14.25" customHeight="1" spans="1:10">
      <c r="A17" s="101"/>
      <c r="B17" s="101"/>
      <c r="C17" s="101"/>
      <c r="D17" s="101"/>
      <c r="E17" s="101"/>
      <c r="F17" s="101"/>
      <c r="G17" s="101"/>
      <c r="H17" s="101"/>
      <c r="I17" s="101"/>
      <c r="J17" s="99"/>
    </row>
    <row r="18" s="98" customFormat="1" ht="14.25" customHeight="1" spans="1:10">
      <c r="A18" s="101"/>
      <c r="B18" s="101"/>
      <c r="C18" s="101"/>
      <c r="D18" s="101"/>
      <c r="E18" s="101"/>
      <c r="F18" s="101"/>
      <c r="G18" s="101"/>
      <c r="H18" s="101"/>
      <c r="I18" s="101"/>
      <c r="J18" s="99"/>
    </row>
    <row r="19" s="98" customFormat="1" ht="14.25" customHeight="1" spans="1:10">
      <c r="A19" s="103" t="s">
        <v>3</v>
      </c>
      <c r="B19" s="101"/>
      <c r="C19" s="101"/>
      <c r="D19" s="101"/>
      <c r="E19" s="101"/>
      <c r="F19" s="101"/>
      <c r="G19" s="101"/>
      <c r="H19" s="101"/>
      <c r="I19" s="101"/>
      <c r="J19" s="99"/>
    </row>
    <row r="20" s="98" customFormat="1" ht="14.25" customHeight="1" spans="1:10">
      <c r="A20" s="101"/>
      <c r="B20" s="101"/>
      <c r="C20" s="101"/>
      <c r="D20" s="101"/>
      <c r="E20" s="101"/>
      <c r="F20" s="101"/>
      <c r="G20" s="101"/>
      <c r="H20" s="101"/>
      <c r="I20" s="101"/>
      <c r="J20" s="99"/>
    </row>
    <row r="21" s="98" customFormat="1" ht="14.25" customHeight="1" spans="1:10">
      <c r="A21" s="101"/>
      <c r="B21" s="101"/>
      <c r="C21" s="101"/>
      <c r="D21" s="101"/>
      <c r="E21" s="101"/>
      <c r="F21" s="101"/>
      <c r="G21" s="101"/>
      <c r="H21" s="99"/>
      <c r="I21" s="101"/>
      <c r="J21" s="99"/>
    </row>
    <row r="22" s="98" customFormat="1" ht="14.25" customHeight="1" spans="1:10">
      <c r="A22" s="101"/>
      <c r="B22" s="101" t="s">
        <v>4</v>
      </c>
      <c r="C22" s="99"/>
      <c r="D22" s="99"/>
      <c r="E22" s="101" t="s">
        <v>5</v>
      </c>
      <c r="F22" s="99"/>
      <c r="G22" s="104" t="s">
        <v>6</v>
      </c>
      <c r="H22" s="99"/>
      <c r="I22" s="101"/>
      <c r="J22" s="99"/>
    </row>
    <row r="23" s="98" customFormat="1" ht="15.75" customHeight="1" spans="1:10">
      <c r="A23" s="99"/>
      <c r="B23" s="101" t="s">
        <v>7</v>
      </c>
      <c r="C23" s="99"/>
      <c r="D23" s="99"/>
      <c r="E23" s="99"/>
      <c r="F23" s="99"/>
      <c r="G23" s="99"/>
      <c r="H23" s="99"/>
      <c r="I23" s="99"/>
      <c r="J23" s="99"/>
    </row>
  </sheetData>
  <mergeCells count="2">
    <mergeCell ref="A9:I9"/>
    <mergeCell ref="A19:I19"/>
  </mergeCells>
  <printOptions horizontalCentered="1" verticalCentered="1"/>
  <pageMargins left="0.0780000016093254" right="0.0780000016093254" top="0.0780000016093254" bottom="0.0780000016093254" header="0" footer="0"/>
  <pageSetup paperSize="9" orientation="portrait"/>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3" sqref="C13"/>
    </sheetView>
  </sheetViews>
  <sheetFormatPr defaultColWidth="10" defaultRowHeight="14.4" outlineLevelCol="7"/>
  <cols>
    <col min="1" max="1" width="50.8055555555556" customWidth="1"/>
    <col min="2" max="2" width="9.76851851851852" customWidth="1"/>
    <col min="3" max="3" width="12.9166666666667" customWidth="1"/>
    <col min="4" max="7" width="9.76851851851852" customWidth="1"/>
    <col min="8" max="8" width="27.1388888888889" customWidth="1"/>
  </cols>
  <sheetData>
    <row r="1" ht="16.35" customHeight="1" spans="1:8">
      <c r="A1" s="1"/>
      <c r="B1" s="1"/>
      <c r="C1" s="1"/>
      <c r="D1" s="1"/>
      <c r="E1" s="1"/>
      <c r="F1" s="1"/>
      <c r="G1" s="1"/>
      <c r="H1" s="1"/>
    </row>
    <row r="2" ht="26.05" customHeight="1" spans="1:8">
      <c r="A2" s="2" t="s">
        <v>215</v>
      </c>
      <c r="B2" s="2"/>
      <c r="C2" s="2"/>
      <c r="D2" s="2"/>
      <c r="E2" s="2"/>
      <c r="F2" s="2"/>
      <c r="G2" s="2"/>
      <c r="H2" s="2"/>
    </row>
    <row r="3" ht="26.05" customHeight="1" spans="1:8">
      <c r="A3" s="1"/>
      <c r="B3" s="1"/>
      <c r="C3" s="1"/>
      <c r="D3" s="1"/>
      <c r="E3" s="1"/>
      <c r="F3" s="1"/>
      <c r="G3" s="1"/>
      <c r="H3" s="3" t="s">
        <v>31</v>
      </c>
    </row>
    <row r="4" ht="26.05" customHeight="1" spans="1:8">
      <c r="A4" s="4" t="s">
        <v>157</v>
      </c>
      <c r="B4" s="10" t="s">
        <v>216</v>
      </c>
      <c r="C4" s="10"/>
      <c r="D4" s="10"/>
      <c r="E4" s="10"/>
      <c r="F4" s="10"/>
      <c r="G4" s="10" t="s">
        <v>217</v>
      </c>
      <c r="H4" s="5" t="s">
        <v>218</v>
      </c>
    </row>
    <row r="5" ht="26.05" customHeight="1" spans="1:8">
      <c r="A5" s="4"/>
      <c r="B5" s="10" t="s">
        <v>95</v>
      </c>
      <c r="C5" s="10" t="s">
        <v>219</v>
      </c>
      <c r="D5" s="10" t="s">
        <v>220</v>
      </c>
      <c r="E5" s="10" t="s">
        <v>221</v>
      </c>
      <c r="F5" s="10"/>
      <c r="G5" s="10"/>
      <c r="H5" s="5"/>
    </row>
    <row r="6" ht="26.05" customHeight="1" spans="1:8">
      <c r="A6" s="4"/>
      <c r="B6" s="10"/>
      <c r="C6" s="10"/>
      <c r="D6" s="10"/>
      <c r="E6" s="10" t="s">
        <v>222</v>
      </c>
      <c r="F6" s="10" t="s">
        <v>223</v>
      </c>
      <c r="G6" s="10"/>
      <c r="H6" s="5"/>
    </row>
    <row r="7" ht="26.05" customHeight="1" spans="1:8">
      <c r="A7" s="6" t="s">
        <v>95</v>
      </c>
      <c r="B7" s="26"/>
      <c r="C7" s="26"/>
      <c r="D7" s="26"/>
      <c r="E7" s="26"/>
      <c r="F7" s="26"/>
      <c r="G7" s="26"/>
      <c r="H7" s="27">
        <v>41000</v>
      </c>
    </row>
    <row r="8" ht="26.05" customHeight="1" spans="1:8">
      <c r="A8" s="6" t="s">
        <v>161</v>
      </c>
      <c r="B8" s="26"/>
      <c r="C8" s="26"/>
      <c r="D8" s="26"/>
      <c r="E8" s="26"/>
      <c r="F8" s="26"/>
      <c r="G8" s="26"/>
      <c r="H8" s="27">
        <v>41000</v>
      </c>
    </row>
    <row r="9" ht="26.05" customHeight="1" spans="1:8">
      <c r="A9" s="8"/>
      <c r="B9" s="11"/>
      <c r="C9" s="11"/>
      <c r="D9" s="11"/>
      <c r="E9" s="11"/>
      <c r="F9" s="11"/>
      <c r="G9" s="11"/>
      <c r="H9" s="12"/>
    </row>
    <row r="10" ht="16.35" customHeight="1"/>
    <row r="11" ht="16.35" customHeight="1" spans="1:8">
      <c r="A11" s="1" t="s">
        <v>81</v>
      </c>
      <c r="B11" s="1"/>
      <c r="C11" s="1"/>
      <c r="D11" s="1"/>
      <c r="E11" s="1"/>
      <c r="F11" s="1"/>
      <c r="G11" s="1"/>
      <c r="H11" s="1"/>
    </row>
  </sheetData>
  <mergeCells count="10">
    <mergeCell ref="A2:H2"/>
    <mergeCell ref="B4:F4"/>
    <mergeCell ref="E5:F5"/>
    <mergeCell ref="A11:H11"/>
    <mergeCell ref="A4:A6"/>
    <mergeCell ref="B5:B6"/>
    <mergeCell ref="C5:C6"/>
    <mergeCell ref="D5:D6"/>
    <mergeCell ref="G4:G6"/>
    <mergeCell ref="H4:H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topLeftCell="A34" workbookViewId="0">
      <selection activeCell="C34" sqref="C34"/>
    </sheetView>
  </sheetViews>
  <sheetFormatPr defaultColWidth="10" defaultRowHeight="14.4" outlineLevelCol="5"/>
  <cols>
    <col min="1" max="1" width="9.76851851851852" customWidth="1"/>
    <col min="2" max="2" width="23.6203703703704" customWidth="1"/>
    <col min="3" max="3" width="21.712962962963" customWidth="1"/>
    <col min="4" max="4" width="21.2777777777778" customWidth="1"/>
    <col min="5" max="5" width="17.9074074074074" customWidth="1"/>
    <col min="6" max="6" width="9.76851851851852" customWidth="1"/>
  </cols>
  <sheetData>
    <row r="1" ht="16.35" customHeight="1" spans="1:6">
      <c r="A1" s="1"/>
      <c r="B1" s="1"/>
      <c r="C1" s="1"/>
      <c r="D1" s="1"/>
      <c r="E1" s="1"/>
      <c r="F1" s="1"/>
    </row>
    <row r="2" ht="26.05" customHeight="1" spans="1:6">
      <c r="A2" s="2" t="s">
        <v>224</v>
      </c>
      <c r="B2" s="2"/>
      <c r="C2" s="2"/>
      <c r="D2" s="2"/>
      <c r="E2" s="2"/>
      <c r="F2" s="1"/>
    </row>
    <row r="3" ht="26.05" customHeight="1" spans="1:6">
      <c r="A3" s="1"/>
      <c r="B3" s="1"/>
      <c r="C3" s="1"/>
      <c r="D3" s="1"/>
      <c r="E3" s="3" t="s">
        <v>31</v>
      </c>
      <c r="F3" s="1"/>
    </row>
    <row r="4" ht="26.05" customHeight="1" spans="1:6">
      <c r="A4" s="4" t="s">
        <v>225</v>
      </c>
      <c r="B4" s="10" t="s">
        <v>34</v>
      </c>
      <c r="C4" s="10" t="s">
        <v>95</v>
      </c>
      <c r="D4" s="10" t="s">
        <v>92</v>
      </c>
      <c r="E4" s="5" t="s">
        <v>93</v>
      </c>
      <c r="F4" s="1"/>
    </row>
    <row r="5" ht="26.05" customHeight="1" spans="1:6">
      <c r="A5" s="4" t="s">
        <v>174</v>
      </c>
      <c r="B5" s="10" t="s">
        <v>174</v>
      </c>
      <c r="C5" s="10">
        <v>1</v>
      </c>
      <c r="D5" s="10">
        <v>2</v>
      </c>
      <c r="E5" s="5">
        <v>3</v>
      </c>
      <c r="F5" s="1"/>
    </row>
    <row r="6" ht="26.05" customHeight="1" spans="1:6">
      <c r="A6" s="15">
        <f t="shared" ref="A6:A46" si="0">ROW()-5</f>
        <v>1</v>
      </c>
      <c r="B6" s="16" t="s">
        <v>95</v>
      </c>
      <c r="C6" s="17">
        <f>SUM(C7:C46)</f>
        <v>254517.45</v>
      </c>
      <c r="D6" s="17">
        <f>SUM(D7:D46)</f>
        <v>254517.45</v>
      </c>
      <c r="E6" s="18">
        <f>SUM(E7:E46)</f>
        <v>0</v>
      </c>
      <c r="F6" s="1"/>
    </row>
    <row r="7" ht="26.05" customHeight="1" spans="1:6">
      <c r="A7" s="19">
        <f t="shared" si="0"/>
        <v>2</v>
      </c>
      <c r="B7" s="20" t="s">
        <v>226</v>
      </c>
      <c r="C7" s="21">
        <f t="shared" ref="C7:C46" si="1">SUM(D7:E7)</f>
        <v>0</v>
      </c>
      <c r="D7" s="22">
        <v>0</v>
      </c>
      <c r="E7" s="23">
        <v>0</v>
      </c>
      <c r="F7" s="1"/>
    </row>
    <row r="8" ht="26.05" customHeight="1" spans="1:6">
      <c r="A8" s="19">
        <f t="shared" si="0"/>
        <v>3</v>
      </c>
      <c r="B8" s="20" t="s">
        <v>227</v>
      </c>
      <c r="C8" s="21">
        <f t="shared" si="1"/>
        <v>0</v>
      </c>
      <c r="D8" s="22">
        <v>0</v>
      </c>
      <c r="E8" s="23">
        <v>0</v>
      </c>
      <c r="F8" s="24"/>
    </row>
    <row r="9" ht="26.05" customHeight="1" spans="1:6">
      <c r="A9" s="19">
        <f t="shared" si="0"/>
        <v>4</v>
      </c>
      <c r="B9" s="20" t="s">
        <v>228</v>
      </c>
      <c r="C9" s="21">
        <f t="shared" si="1"/>
        <v>0</v>
      </c>
      <c r="D9" s="22">
        <v>0</v>
      </c>
      <c r="E9" s="23">
        <v>0</v>
      </c>
      <c r="F9" s="24"/>
    </row>
    <row r="10" ht="26.05" customHeight="1" spans="1:6">
      <c r="A10" s="19">
        <f t="shared" si="0"/>
        <v>5</v>
      </c>
      <c r="B10" s="20" t="s">
        <v>229</v>
      </c>
      <c r="C10" s="21">
        <f t="shared" si="1"/>
        <v>0</v>
      </c>
      <c r="D10" s="22">
        <v>0</v>
      </c>
      <c r="E10" s="23">
        <v>0</v>
      </c>
      <c r="F10" s="24"/>
    </row>
    <row r="11" ht="26.05" customHeight="1" spans="1:6">
      <c r="A11" s="19">
        <f t="shared" si="0"/>
        <v>6</v>
      </c>
      <c r="B11" s="20" t="s">
        <v>230</v>
      </c>
      <c r="C11" s="21">
        <f t="shared" si="1"/>
        <v>0</v>
      </c>
      <c r="D11" s="22">
        <v>0</v>
      </c>
      <c r="E11" s="23">
        <v>0</v>
      </c>
      <c r="F11" s="24"/>
    </row>
    <row r="12" ht="26.05" customHeight="1" spans="1:6">
      <c r="A12" s="19">
        <f t="shared" si="0"/>
        <v>7</v>
      </c>
      <c r="B12" s="20" t="s">
        <v>231</v>
      </c>
      <c r="C12" s="21">
        <f t="shared" si="1"/>
        <v>0</v>
      </c>
      <c r="D12" s="22">
        <v>0</v>
      </c>
      <c r="E12" s="23">
        <v>0</v>
      </c>
      <c r="F12" s="24"/>
    </row>
    <row r="13" ht="26.05" customHeight="1" spans="1:6">
      <c r="A13" s="19">
        <f t="shared" si="0"/>
        <v>8</v>
      </c>
      <c r="B13" s="20" t="s">
        <v>232</v>
      </c>
      <c r="C13" s="21">
        <f t="shared" si="1"/>
        <v>0</v>
      </c>
      <c r="D13" s="22">
        <v>0</v>
      </c>
      <c r="E13" s="23">
        <v>0</v>
      </c>
      <c r="F13" s="24"/>
    </row>
    <row r="14" ht="26.05" customHeight="1" spans="1:6">
      <c r="A14" s="19">
        <f t="shared" si="0"/>
        <v>9</v>
      </c>
      <c r="B14" s="20" t="s">
        <v>233</v>
      </c>
      <c r="C14" s="21">
        <f t="shared" si="1"/>
        <v>0</v>
      </c>
      <c r="D14" s="22">
        <v>0</v>
      </c>
      <c r="E14" s="23">
        <v>0</v>
      </c>
      <c r="F14" s="24"/>
    </row>
    <row r="15" ht="26.05" customHeight="1" spans="1:6">
      <c r="A15" s="19">
        <f t="shared" si="0"/>
        <v>10</v>
      </c>
      <c r="B15" s="20" t="s">
        <v>234</v>
      </c>
      <c r="C15" s="21">
        <f t="shared" si="1"/>
        <v>0</v>
      </c>
      <c r="D15" s="22">
        <v>0</v>
      </c>
      <c r="E15" s="23">
        <v>0</v>
      </c>
      <c r="F15" s="24"/>
    </row>
    <row r="16" ht="26.05" customHeight="1" spans="1:6">
      <c r="A16" s="19">
        <f t="shared" si="0"/>
        <v>11</v>
      </c>
      <c r="B16" s="20" t="s">
        <v>235</v>
      </c>
      <c r="C16" s="21">
        <f t="shared" si="1"/>
        <v>0</v>
      </c>
      <c r="D16" s="22">
        <v>0</v>
      </c>
      <c r="E16" s="23">
        <v>0</v>
      </c>
      <c r="F16" s="24"/>
    </row>
    <row r="17" ht="26.05" customHeight="1" spans="1:6">
      <c r="A17" s="19">
        <f t="shared" si="0"/>
        <v>12</v>
      </c>
      <c r="B17" s="20" t="s">
        <v>236</v>
      </c>
      <c r="C17" s="21">
        <f t="shared" si="1"/>
        <v>0</v>
      </c>
      <c r="D17" s="22"/>
      <c r="E17" s="23"/>
      <c r="F17" s="24"/>
    </row>
    <row r="18" ht="26.05" customHeight="1" spans="1:6">
      <c r="A18" s="19">
        <f t="shared" si="0"/>
        <v>13</v>
      </c>
      <c r="B18" s="20" t="s">
        <v>237</v>
      </c>
      <c r="C18" s="21">
        <f t="shared" si="1"/>
        <v>0</v>
      </c>
      <c r="D18" s="22">
        <v>0</v>
      </c>
      <c r="E18" s="23"/>
      <c r="F18" s="24"/>
    </row>
    <row r="19" ht="26.05" customHeight="1" spans="1:6">
      <c r="A19" s="19">
        <f t="shared" si="0"/>
        <v>14</v>
      </c>
      <c r="B19" s="20" t="s">
        <v>238</v>
      </c>
      <c r="C19" s="21">
        <f t="shared" si="1"/>
        <v>0</v>
      </c>
      <c r="D19" s="22"/>
      <c r="E19" s="23"/>
      <c r="F19" s="24"/>
    </row>
    <row r="20" ht="26.05" customHeight="1" spans="1:6">
      <c r="A20" s="19">
        <f t="shared" si="0"/>
        <v>15</v>
      </c>
      <c r="B20" s="20" t="s">
        <v>239</v>
      </c>
      <c r="C20" s="21">
        <f t="shared" si="1"/>
        <v>0</v>
      </c>
      <c r="D20" s="22"/>
      <c r="E20" s="23"/>
      <c r="F20" s="24"/>
    </row>
    <row r="21" ht="26.05" customHeight="1" spans="1:6">
      <c r="A21" s="19">
        <f t="shared" si="0"/>
        <v>16</v>
      </c>
      <c r="B21" s="20" t="s">
        <v>240</v>
      </c>
      <c r="C21" s="21">
        <f t="shared" si="1"/>
        <v>0</v>
      </c>
      <c r="D21" s="22"/>
      <c r="E21" s="23"/>
      <c r="F21" s="24"/>
    </row>
    <row r="22" ht="26.05" customHeight="1" spans="1:6">
      <c r="A22" s="19">
        <f t="shared" si="0"/>
        <v>17</v>
      </c>
      <c r="B22" s="20" t="s">
        <v>241</v>
      </c>
      <c r="C22" s="21">
        <f t="shared" si="1"/>
        <v>0</v>
      </c>
      <c r="D22" s="22"/>
      <c r="E22" s="23"/>
      <c r="F22" s="24"/>
    </row>
    <row r="23" ht="26.05" customHeight="1" spans="1:6">
      <c r="A23" s="19">
        <f t="shared" si="0"/>
        <v>18</v>
      </c>
      <c r="B23" s="20" t="s">
        <v>242</v>
      </c>
      <c r="C23" s="21">
        <f t="shared" si="1"/>
        <v>0</v>
      </c>
      <c r="D23" s="22"/>
      <c r="E23" s="23"/>
      <c r="F23" s="24"/>
    </row>
    <row r="24" ht="26.05" customHeight="1" spans="1:6">
      <c r="A24" s="19">
        <f t="shared" si="0"/>
        <v>19</v>
      </c>
      <c r="B24" s="20" t="s">
        <v>243</v>
      </c>
      <c r="C24" s="21">
        <f t="shared" si="1"/>
        <v>0</v>
      </c>
      <c r="D24" s="22"/>
      <c r="E24" s="23"/>
      <c r="F24" s="24"/>
    </row>
    <row r="25" ht="26.05" customHeight="1" spans="1:6">
      <c r="A25" s="19">
        <f t="shared" si="0"/>
        <v>20</v>
      </c>
      <c r="B25" s="20" t="s">
        <v>244</v>
      </c>
      <c r="C25" s="21">
        <f t="shared" si="1"/>
        <v>0</v>
      </c>
      <c r="D25" s="22"/>
      <c r="E25" s="23"/>
      <c r="F25" s="24"/>
    </row>
    <row r="26" ht="26.05" customHeight="1" spans="1:6">
      <c r="A26" s="19">
        <f t="shared" si="0"/>
        <v>21</v>
      </c>
      <c r="B26" s="20" t="s">
        <v>219</v>
      </c>
      <c r="C26" s="21">
        <f t="shared" si="1"/>
        <v>0</v>
      </c>
      <c r="D26" s="22"/>
      <c r="E26" s="23"/>
      <c r="F26" s="24"/>
    </row>
    <row r="27" ht="26.05" customHeight="1" spans="1:6">
      <c r="A27" s="19">
        <f t="shared" si="0"/>
        <v>22</v>
      </c>
      <c r="B27" s="20" t="s">
        <v>245</v>
      </c>
      <c r="C27" s="21">
        <f t="shared" si="1"/>
        <v>0</v>
      </c>
      <c r="D27" s="22"/>
      <c r="E27" s="23"/>
      <c r="F27" s="24"/>
    </row>
    <row r="28" ht="26.05" customHeight="1" spans="1:6">
      <c r="A28" s="19">
        <f t="shared" si="0"/>
        <v>23</v>
      </c>
      <c r="B28" s="20" t="s">
        <v>246</v>
      </c>
      <c r="C28" s="21">
        <f t="shared" si="1"/>
        <v>0</v>
      </c>
      <c r="D28" s="22"/>
      <c r="E28" s="23"/>
      <c r="F28" s="24"/>
    </row>
    <row r="29" ht="26.05" customHeight="1" spans="1:6">
      <c r="A29" s="19">
        <f t="shared" si="0"/>
        <v>24</v>
      </c>
      <c r="B29" s="20" t="s">
        <v>217</v>
      </c>
      <c r="C29" s="21">
        <f t="shared" si="1"/>
        <v>0</v>
      </c>
      <c r="D29" s="22"/>
      <c r="E29" s="23"/>
      <c r="F29" s="24"/>
    </row>
    <row r="30" ht="26.05" customHeight="1" spans="1:6">
      <c r="A30" s="19">
        <f t="shared" si="0"/>
        <v>25</v>
      </c>
      <c r="B30" s="20" t="s">
        <v>218</v>
      </c>
      <c r="C30" s="21">
        <f t="shared" si="1"/>
        <v>0</v>
      </c>
      <c r="D30" s="22"/>
      <c r="E30" s="23"/>
      <c r="F30" s="24"/>
    </row>
    <row r="31" ht="26.05" customHeight="1" spans="1:6">
      <c r="A31" s="19">
        <f t="shared" si="0"/>
        <v>26</v>
      </c>
      <c r="B31" s="20" t="s">
        <v>220</v>
      </c>
      <c r="C31" s="21">
        <f t="shared" si="1"/>
        <v>0</v>
      </c>
      <c r="D31" s="22"/>
      <c r="E31" s="23"/>
      <c r="F31" s="24"/>
    </row>
    <row r="32" ht="26.05" customHeight="1" spans="1:6">
      <c r="A32" s="19">
        <f t="shared" si="0"/>
        <v>27</v>
      </c>
      <c r="B32" s="20" t="s">
        <v>247</v>
      </c>
      <c r="C32" s="21">
        <f t="shared" si="1"/>
        <v>0</v>
      </c>
      <c r="D32" s="22"/>
      <c r="E32" s="23"/>
      <c r="F32" s="24"/>
    </row>
    <row r="33" ht="26.05" customHeight="1" spans="1:6">
      <c r="A33" s="19">
        <f t="shared" si="0"/>
        <v>28</v>
      </c>
      <c r="B33" s="20" t="s">
        <v>248</v>
      </c>
      <c r="C33" s="21">
        <f t="shared" si="1"/>
        <v>0</v>
      </c>
      <c r="D33" s="22"/>
      <c r="E33" s="23"/>
      <c r="F33" s="24"/>
    </row>
    <row r="34" ht="26.05" customHeight="1" spans="1:6">
      <c r="A34" s="19">
        <f t="shared" si="0"/>
        <v>29</v>
      </c>
      <c r="B34" s="20" t="s">
        <v>249</v>
      </c>
      <c r="C34" s="21">
        <f t="shared" si="1"/>
        <v>82546.2</v>
      </c>
      <c r="D34" s="25">
        <v>82546.2</v>
      </c>
      <c r="E34" s="23"/>
      <c r="F34" s="24"/>
    </row>
    <row r="35" ht="26.05" customHeight="1" spans="1:6">
      <c r="A35" s="19">
        <f t="shared" si="0"/>
        <v>30</v>
      </c>
      <c r="B35" s="20" t="s">
        <v>250</v>
      </c>
      <c r="C35" s="21">
        <f t="shared" si="1"/>
        <v>171971.25</v>
      </c>
      <c r="D35" s="25">
        <v>171971.25</v>
      </c>
      <c r="E35" s="23"/>
      <c r="F35" s="24"/>
    </row>
    <row r="36" ht="26.05" customHeight="1" spans="1:6">
      <c r="A36" s="19">
        <f t="shared" si="0"/>
        <v>31</v>
      </c>
      <c r="B36" s="20" t="s">
        <v>251</v>
      </c>
      <c r="C36" s="21">
        <f t="shared" si="1"/>
        <v>0</v>
      </c>
      <c r="D36" s="22"/>
      <c r="E36" s="23"/>
      <c r="F36" s="24"/>
    </row>
    <row r="37" ht="26.05" customHeight="1" spans="1:6">
      <c r="A37" s="19">
        <f t="shared" si="0"/>
        <v>32</v>
      </c>
      <c r="B37" s="20" t="s">
        <v>252</v>
      </c>
      <c r="C37" s="21">
        <f t="shared" si="1"/>
        <v>0</v>
      </c>
      <c r="D37" s="22"/>
      <c r="E37" s="23"/>
      <c r="F37" s="24"/>
    </row>
    <row r="38" ht="26.05" customHeight="1" spans="1:6">
      <c r="A38" s="19">
        <f t="shared" si="0"/>
        <v>33</v>
      </c>
      <c r="B38" s="20" t="s">
        <v>253</v>
      </c>
      <c r="C38" s="21">
        <f t="shared" si="1"/>
        <v>0</v>
      </c>
      <c r="D38" s="22"/>
      <c r="E38" s="23"/>
      <c r="F38" s="24"/>
    </row>
    <row r="39" ht="26.05" customHeight="1" spans="1:6">
      <c r="A39" s="19">
        <f t="shared" si="0"/>
        <v>34</v>
      </c>
      <c r="B39" s="20" t="s">
        <v>254</v>
      </c>
      <c r="C39" s="21">
        <f t="shared" si="1"/>
        <v>0</v>
      </c>
      <c r="D39" s="22"/>
      <c r="E39" s="23"/>
      <c r="F39" s="24"/>
    </row>
    <row r="40" ht="26.05" customHeight="1" spans="1:6">
      <c r="A40" s="19">
        <f t="shared" si="0"/>
        <v>35</v>
      </c>
      <c r="B40" s="20" t="s">
        <v>255</v>
      </c>
      <c r="C40" s="21">
        <f t="shared" si="1"/>
        <v>0</v>
      </c>
      <c r="D40" s="22"/>
      <c r="E40" s="23"/>
      <c r="F40" s="24"/>
    </row>
    <row r="41" ht="26.05" customHeight="1" spans="1:6">
      <c r="A41" s="19">
        <f t="shared" si="0"/>
        <v>36</v>
      </c>
      <c r="B41" s="20" t="s">
        <v>256</v>
      </c>
      <c r="C41" s="21">
        <f t="shared" si="1"/>
        <v>0</v>
      </c>
      <c r="D41" s="22"/>
      <c r="E41" s="23"/>
      <c r="F41" s="24"/>
    </row>
    <row r="42" ht="26.05" customHeight="1" spans="1:6">
      <c r="A42" s="19">
        <f t="shared" si="0"/>
        <v>37</v>
      </c>
      <c r="B42" s="20" t="s">
        <v>257</v>
      </c>
      <c r="C42" s="21">
        <f t="shared" si="1"/>
        <v>0</v>
      </c>
      <c r="D42" s="22"/>
      <c r="E42" s="23"/>
      <c r="F42" s="24"/>
    </row>
    <row r="43" ht="26.05" customHeight="1" spans="1:6">
      <c r="A43" s="19">
        <f t="shared" si="0"/>
        <v>38</v>
      </c>
      <c r="B43" s="20" t="s">
        <v>258</v>
      </c>
      <c r="C43" s="21">
        <f t="shared" si="1"/>
        <v>0</v>
      </c>
      <c r="D43" s="22">
        <v>0</v>
      </c>
      <c r="E43" s="23"/>
      <c r="F43" s="24"/>
    </row>
    <row r="44" ht="26.05" customHeight="1" spans="1:6">
      <c r="A44" s="19">
        <f t="shared" si="0"/>
        <v>39</v>
      </c>
      <c r="B44" s="20" t="s">
        <v>259</v>
      </c>
      <c r="C44" s="21">
        <f t="shared" si="1"/>
        <v>0</v>
      </c>
      <c r="D44" s="22">
        <v>0</v>
      </c>
      <c r="E44" s="23"/>
      <c r="F44" s="24"/>
    </row>
    <row r="45" ht="26.05" customHeight="1" spans="1:6">
      <c r="A45" s="19">
        <f t="shared" si="0"/>
        <v>40</v>
      </c>
      <c r="B45" s="20" t="s">
        <v>260</v>
      </c>
      <c r="C45" s="21">
        <f t="shared" si="1"/>
        <v>0</v>
      </c>
      <c r="D45" s="22">
        <v>0</v>
      </c>
      <c r="E45" s="23"/>
      <c r="F45" s="24"/>
    </row>
    <row r="46" ht="26.05" customHeight="1" spans="1:6">
      <c r="A46" s="19">
        <f t="shared" si="0"/>
        <v>41</v>
      </c>
      <c r="B46" s="20" t="s">
        <v>261</v>
      </c>
      <c r="C46" s="21">
        <f t="shared" si="1"/>
        <v>0</v>
      </c>
      <c r="D46" s="22">
        <v>0</v>
      </c>
      <c r="E46" s="23">
        <v>0</v>
      </c>
      <c r="F46" s="24"/>
    </row>
    <row r="47" customFormat="1" ht="16.35" customHeight="1" spans="1:6">
      <c r="A47" s="1" t="s">
        <v>81</v>
      </c>
      <c r="B47" s="1"/>
      <c r="C47" s="1"/>
      <c r="D47" s="1"/>
      <c r="E47" s="1"/>
    </row>
  </sheetData>
  <mergeCells count="2">
    <mergeCell ref="A2:E2"/>
    <mergeCell ref="A47:E47"/>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B6" sqref="B6"/>
    </sheetView>
  </sheetViews>
  <sheetFormatPr defaultColWidth="10" defaultRowHeight="14.4" outlineLevelRow="6" outlineLevelCol="1"/>
  <cols>
    <col min="1" max="1" width="72.1944444444444" customWidth="1"/>
    <col min="2" max="2" width="23.8796296296296" customWidth="1"/>
  </cols>
  <sheetData>
    <row r="1" ht="16.35" customHeight="1" spans="1:2">
      <c r="A1" s="1"/>
      <c r="B1" s="1"/>
    </row>
    <row r="2" ht="26.05" customHeight="1" spans="1:2">
      <c r="A2" s="2" t="s">
        <v>262</v>
      </c>
      <c r="B2" s="2"/>
    </row>
    <row r="3" ht="26.05" customHeight="1" spans="1:2">
      <c r="A3" s="1"/>
      <c r="B3" s="3" t="s">
        <v>31</v>
      </c>
    </row>
    <row r="4" ht="26.05" customHeight="1" spans="1:2">
      <c r="A4" s="4" t="s">
        <v>34</v>
      </c>
      <c r="B4" s="5" t="s">
        <v>35</v>
      </c>
    </row>
    <row r="5" ht="26.05" customHeight="1" spans="1:2">
      <c r="A5" s="13" t="s">
        <v>263</v>
      </c>
      <c r="B5" s="5">
        <v>32</v>
      </c>
    </row>
    <row r="6" ht="16.35" customHeight="1" spans="1:2">
      <c r="A6" s="14"/>
      <c r="B6" s="5"/>
    </row>
    <row r="7" ht="16.35" customHeight="1" spans="1:2">
      <c r="A7" s="1" t="s">
        <v>81</v>
      </c>
      <c r="B7" s="1"/>
    </row>
  </sheetData>
  <mergeCells count="2">
    <mergeCell ref="A2:B2"/>
    <mergeCell ref="A7:B7"/>
  </mergeCells>
  <pageMargins left="0.75" right="0.75" top="0.268999993801117" bottom="0.268999993801117"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5" sqref="A5"/>
    </sheetView>
  </sheetViews>
  <sheetFormatPr defaultColWidth="10" defaultRowHeight="14.4" outlineLevelRow="7" outlineLevelCol="4"/>
  <cols>
    <col min="1" max="1" width="19.3240740740741" customWidth="1"/>
    <col min="2" max="2" width="18.2407407407407" customWidth="1"/>
    <col min="3" max="3" width="20.1944444444444" customWidth="1"/>
    <col min="4" max="4" width="24.212962962963" customWidth="1"/>
    <col min="5" max="5" width="29.3148148148148" customWidth="1"/>
  </cols>
  <sheetData>
    <row r="1" ht="16.35" customHeight="1" spans="1:5">
      <c r="A1" s="1"/>
      <c r="B1" s="1"/>
      <c r="C1" s="1"/>
      <c r="D1" s="1"/>
      <c r="E1" s="1"/>
    </row>
    <row r="2" ht="26.05" customHeight="1" spans="1:5">
      <c r="A2" s="2" t="s">
        <v>264</v>
      </c>
      <c r="B2" s="2"/>
      <c r="C2" s="2"/>
      <c r="D2" s="2"/>
      <c r="E2" s="2"/>
    </row>
    <row r="3" ht="26.05" customHeight="1" spans="1:5">
      <c r="A3" s="1"/>
      <c r="B3" s="1"/>
      <c r="C3" s="1"/>
      <c r="D3" s="1"/>
      <c r="E3" s="3" t="s">
        <v>31</v>
      </c>
    </row>
    <row r="4" ht="26.05" customHeight="1" spans="1:5">
      <c r="A4" s="4" t="s">
        <v>157</v>
      </c>
      <c r="B4" s="10" t="s">
        <v>95</v>
      </c>
      <c r="C4" s="10" t="s">
        <v>265</v>
      </c>
      <c r="D4" s="10" t="s">
        <v>266</v>
      </c>
      <c r="E4" s="5" t="s">
        <v>267</v>
      </c>
    </row>
    <row r="5" ht="26.05" customHeight="1" spans="1:5">
      <c r="A5" s="4" t="s">
        <v>174</v>
      </c>
      <c r="B5" s="10">
        <v>1</v>
      </c>
      <c r="C5" s="10">
        <v>2</v>
      </c>
      <c r="D5" s="10">
        <v>3</v>
      </c>
      <c r="E5" s="5">
        <v>4</v>
      </c>
    </row>
    <row r="6" ht="26.05" customHeight="1" spans="1:5">
      <c r="A6" s="8"/>
      <c r="B6" s="11"/>
      <c r="C6" s="11"/>
      <c r="D6" s="11"/>
      <c r="E6" s="12"/>
    </row>
    <row r="7" ht="16.35" customHeight="1"/>
    <row r="8" ht="16.35" customHeight="1" spans="1:5">
      <c r="A8" s="1" t="s">
        <v>268</v>
      </c>
      <c r="B8" s="1"/>
      <c r="C8" s="1"/>
      <c r="D8" s="1"/>
    </row>
  </sheetData>
  <mergeCells count="2">
    <mergeCell ref="A2:E2"/>
    <mergeCell ref="A8:D8"/>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D10" sqref="D10"/>
    </sheetView>
  </sheetViews>
  <sheetFormatPr defaultColWidth="10" defaultRowHeight="14.4" outlineLevelCol="1"/>
  <cols>
    <col min="1" max="1" width="63.9166666666667" customWidth="1"/>
    <col min="2" max="2" width="21.1666666666667" customWidth="1"/>
  </cols>
  <sheetData>
    <row r="1" ht="16.35" customHeight="1" spans="1:2">
      <c r="A1" s="1"/>
    </row>
    <row r="2" ht="26.05" customHeight="1" spans="1:2">
      <c r="A2" s="2" t="s">
        <v>269</v>
      </c>
      <c r="B2" s="2"/>
    </row>
    <row r="3" ht="26.05" customHeight="1" spans="1:2">
      <c r="A3" s="3" t="s">
        <v>270</v>
      </c>
      <c r="B3" s="3"/>
    </row>
    <row r="4" ht="26.05" customHeight="1" spans="1:2">
      <c r="A4" s="4" t="s">
        <v>34</v>
      </c>
      <c r="B4" s="5" t="s">
        <v>35</v>
      </c>
    </row>
    <row r="5" ht="26.05" customHeight="1" spans="1:2">
      <c r="A5" s="4" t="s">
        <v>174</v>
      </c>
      <c r="B5" s="5">
        <v>1</v>
      </c>
    </row>
    <row r="6" ht="26.05" customHeight="1" spans="1:2">
      <c r="A6" s="6" t="s">
        <v>271</v>
      </c>
      <c r="B6" s="7">
        <v>0</v>
      </c>
    </row>
    <row r="7" ht="26.05" customHeight="1" spans="1:2">
      <c r="A7" s="6"/>
      <c r="B7" s="7">
        <v>0</v>
      </c>
    </row>
    <row r="8" ht="26.05" customHeight="1" spans="1:2">
      <c r="A8" s="8"/>
      <c r="B8" s="9">
        <v>0</v>
      </c>
    </row>
    <row r="9" ht="16.35" customHeight="1"/>
    <row r="10" ht="16.35" customHeight="1" spans="1:2">
      <c r="A10" s="1" t="s">
        <v>272</v>
      </c>
    </row>
  </sheetData>
  <mergeCells count="2">
    <mergeCell ref="A2:B2"/>
    <mergeCell ref="A3:B3"/>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1" sqref="A1"/>
    </sheetView>
  </sheetViews>
  <sheetFormatPr defaultColWidth="10" defaultRowHeight="14.4" outlineLevelCol="2"/>
  <cols>
    <col min="1" max="1" width="5.01851851851852" customWidth="1"/>
    <col min="2" max="2" width="56.3796296296296" customWidth="1"/>
    <col min="3" max="3" width="40.1666666666667" customWidth="1"/>
  </cols>
  <sheetData>
    <row r="1" ht="40.5" customHeight="1" spans="1:3">
      <c r="A1" s="1"/>
      <c r="B1" s="1"/>
    </row>
    <row r="2" ht="32.55" customHeight="1" spans="1:3">
      <c r="A2" s="1"/>
      <c r="B2" s="2" t="s">
        <v>8</v>
      </c>
      <c r="C2" s="2"/>
    </row>
    <row r="3" ht="33.6" customHeight="1" spans="1:3">
      <c r="A3" s="92"/>
      <c r="B3" s="93" t="s">
        <v>9</v>
      </c>
      <c r="C3" s="94" t="s">
        <v>10</v>
      </c>
    </row>
    <row r="4" ht="32.55" customHeight="1" spans="1:3">
      <c r="A4" s="95"/>
      <c r="B4" s="96" t="s">
        <v>11</v>
      </c>
      <c r="C4" s="97" t="s">
        <v>12</v>
      </c>
    </row>
    <row r="5" ht="32.55" customHeight="1" spans="1:3">
      <c r="A5" s="95"/>
      <c r="B5" s="96" t="s">
        <v>13</v>
      </c>
      <c r="C5" s="97" t="s">
        <v>14</v>
      </c>
    </row>
    <row r="6" ht="32.55" customHeight="1" spans="1:3">
      <c r="A6" s="95"/>
      <c r="B6" s="96" t="s">
        <v>15</v>
      </c>
      <c r="C6" s="97" t="s">
        <v>16</v>
      </c>
    </row>
    <row r="7" ht="32.55" customHeight="1" spans="1:3">
      <c r="A7" s="95"/>
      <c r="B7" s="96" t="s">
        <v>17</v>
      </c>
      <c r="C7" s="97"/>
    </row>
    <row r="8" ht="32.55" customHeight="1" spans="1:3">
      <c r="A8" s="95"/>
      <c r="B8" s="96" t="s">
        <v>18</v>
      </c>
      <c r="C8" s="97" t="s">
        <v>19</v>
      </c>
    </row>
    <row r="9" ht="32.55" customHeight="1" spans="1:3">
      <c r="A9" s="95"/>
      <c r="B9" s="96" t="s">
        <v>20</v>
      </c>
      <c r="C9" s="97" t="s">
        <v>21</v>
      </c>
    </row>
    <row r="10" ht="32.55" customHeight="1" spans="1:3">
      <c r="A10" s="95"/>
      <c r="B10" s="96" t="s">
        <v>22</v>
      </c>
      <c r="C10" s="97" t="s">
        <v>23</v>
      </c>
    </row>
    <row r="11" ht="32.55" customHeight="1" spans="1:3">
      <c r="A11" s="95"/>
      <c r="B11" s="96" t="s">
        <v>24</v>
      </c>
      <c r="C11" s="97" t="s">
        <v>25</v>
      </c>
    </row>
    <row r="12" ht="32.55" customHeight="1" spans="1:3">
      <c r="A12" s="95"/>
      <c r="B12" s="96" t="s">
        <v>26</v>
      </c>
      <c r="C12" s="97"/>
    </row>
    <row r="13" ht="32.55" customHeight="1" spans="1:3">
      <c r="A13" s="1"/>
      <c r="B13" s="96" t="s">
        <v>27</v>
      </c>
      <c r="C13" s="97"/>
    </row>
    <row r="14" ht="32.55" customHeight="1" spans="1:3">
      <c r="A14" s="1"/>
      <c r="B14" s="96" t="s">
        <v>28</v>
      </c>
      <c r="C14" s="97" t="s">
        <v>12</v>
      </c>
    </row>
    <row r="15" ht="32.55" customHeight="1" spans="1:3">
      <c r="B15" s="96" t="s">
        <v>29</v>
      </c>
      <c r="C15" s="97"/>
    </row>
  </sheetData>
  <mergeCells count="1">
    <mergeCell ref="B2:C2"/>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zoomScale="110" zoomScaleNormal="110" workbookViewId="0">
      <selection activeCell="D13" sqref="D13:D28"/>
    </sheetView>
  </sheetViews>
  <sheetFormatPr defaultColWidth="10" defaultRowHeight="14.4" outlineLevelCol="5"/>
  <cols>
    <col min="1" max="1" width="41.9351851851852" customWidth="1"/>
    <col min="2" max="2" width="16.6944444444444" customWidth="1"/>
    <col min="3" max="3" width="36.6388888888889" customWidth="1"/>
    <col min="4" max="4" width="14.5555555555556" customWidth="1"/>
    <col min="5" max="6" width="9.76851851851852" customWidth="1"/>
  </cols>
  <sheetData>
    <row r="1" ht="16.35" customHeight="1" spans="1:4">
      <c r="A1" s="1"/>
      <c r="B1" s="1"/>
      <c r="C1" s="1"/>
      <c r="D1" s="1"/>
    </row>
    <row r="2" ht="26.05" customHeight="1" spans="1:4">
      <c r="A2" s="2" t="s">
        <v>30</v>
      </c>
      <c r="B2" s="2"/>
      <c r="C2" s="2"/>
      <c r="D2" s="2"/>
    </row>
    <row r="3" ht="26.05" customHeight="1" spans="1:4">
      <c r="A3" s="89"/>
      <c r="B3" s="89"/>
      <c r="C3" s="89"/>
      <c r="D3" s="90" t="s">
        <v>31</v>
      </c>
    </row>
    <row r="4" ht="26.05" customHeight="1" spans="1:4">
      <c r="A4" s="44" t="s">
        <v>32</v>
      </c>
      <c r="B4" s="44"/>
      <c r="C4" s="45" t="s">
        <v>33</v>
      </c>
      <c r="D4" s="45"/>
    </row>
    <row r="5" ht="26.05" customHeight="1" spans="1:4">
      <c r="A5" s="44" t="s">
        <v>34</v>
      </c>
      <c r="B5" s="75" t="s">
        <v>35</v>
      </c>
      <c r="C5" s="75" t="s">
        <v>34</v>
      </c>
      <c r="D5" s="45" t="s">
        <v>35</v>
      </c>
    </row>
    <row r="6" ht="26.05" customHeight="1" spans="1:4">
      <c r="A6" s="8" t="s">
        <v>36</v>
      </c>
      <c r="B6" s="42">
        <v>12758399.64</v>
      </c>
      <c r="C6" s="68" t="s">
        <v>37</v>
      </c>
      <c r="D6" s="74"/>
    </row>
    <row r="7" ht="26.05" customHeight="1" spans="1:4">
      <c r="A7" s="8" t="s">
        <v>38</v>
      </c>
      <c r="B7" s="42">
        <v>32</v>
      </c>
      <c r="C7" s="68" t="s">
        <v>39</v>
      </c>
      <c r="D7" s="74"/>
    </row>
    <row r="8" ht="26.05" customHeight="1" spans="1:4">
      <c r="A8" s="8" t="s">
        <v>40</v>
      </c>
      <c r="B8" s="76"/>
      <c r="C8" s="68" t="s">
        <v>41</v>
      </c>
      <c r="D8" s="91"/>
    </row>
    <row r="9" ht="26.05" customHeight="1" spans="1:4">
      <c r="A9" s="8" t="s">
        <v>42</v>
      </c>
      <c r="B9" s="78"/>
      <c r="C9" s="68" t="s">
        <v>43</v>
      </c>
      <c r="D9" s="91"/>
    </row>
    <row r="10" ht="26.05" customHeight="1" spans="1:4">
      <c r="A10" s="8" t="s">
        <v>44</v>
      </c>
      <c r="B10" s="78"/>
      <c r="C10" s="68" t="s">
        <v>45</v>
      </c>
      <c r="D10" s="64">
        <v>9479303.04</v>
      </c>
    </row>
    <row r="11" ht="26.05" customHeight="1" spans="1:4">
      <c r="A11" s="8" t="s">
        <v>46</v>
      </c>
      <c r="B11" s="78"/>
      <c r="C11" s="68" t="s">
        <v>47</v>
      </c>
      <c r="D11" s="64"/>
    </row>
    <row r="12" ht="26.05" customHeight="1" spans="1:4">
      <c r="A12" s="8" t="s">
        <v>48</v>
      </c>
      <c r="B12" s="78"/>
      <c r="C12" s="68" t="s">
        <v>49</v>
      </c>
      <c r="D12" s="64"/>
    </row>
    <row r="13" ht="26.05" customHeight="1" spans="1:4">
      <c r="A13" s="8" t="s">
        <v>50</v>
      </c>
      <c r="B13" s="78"/>
      <c r="C13" s="68" t="s">
        <v>51</v>
      </c>
      <c r="D13" s="64">
        <v>1853959.35</v>
      </c>
    </row>
    <row r="14" ht="26.05" customHeight="1" spans="1:4">
      <c r="A14" s="8" t="s">
        <v>52</v>
      </c>
      <c r="B14" s="78"/>
      <c r="C14" s="68" t="s">
        <v>53</v>
      </c>
      <c r="D14" s="64"/>
    </row>
    <row r="15" ht="26.05" customHeight="1" spans="1:4">
      <c r="A15" s="8"/>
      <c r="B15" s="78"/>
      <c r="C15" s="68" t="s">
        <v>54</v>
      </c>
      <c r="D15" s="64">
        <v>599675.25</v>
      </c>
    </row>
    <row r="16" ht="26.05" customHeight="1" spans="1:4">
      <c r="A16" s="8"/>
      <c r="B16" s="78"/>
      <c r="C16" s="68" t="s">
        <v>55</v>
      </c>
      <c r="D16" s="64"/>
    </row>
    <row r="17" ht="26.05" customHeight="1" spans="1:4">
      <c r="A17" s="8"/>
      <c r="B17" s="78"/>
      <c r="C17" s="68" t="s">
        <v>56</v>
      </c>
      <c r="D17" s="64"/>
    </row>
    <row r="18" ht="26.05" customHeight="1" spans="1:4">
      <c r="A18" s="8"/>
      <c r="B18" s="78"/>
      <c r="C18" s="68" t="s">
        <v>57</v>
      </c>
      <c r="D18" s="64"/>
    </row>
    <row r="19" ht="26.05" customHeight="1" spans="1:4">
      <c r="A19" s="8"/>
      <c r="B19" s="78"/>
      <c r="C19" s="68" t="s">
        <v>58</v>
      </c>
      <c r="D19" s="64"/>
    </row>
    <row r="20" ht="26.05" customHeight="1" spans="1:4">
      <c r="A20" s="8"/>
      <c r="B20" s="78"/>
      <c r="C20" s="68" t="s">
        <v>59</v>
      </c>
      <c r="D20" s="64"/>
    </row>
    <row r="21" ht="26.05" customHeight="1" spans="1:4">
      <c r="A21" s="8"/>
      <c r="B21" s="78"/>
      <c r="C21" s="68" t="s">
        <v>60</v>
      </c>
      <c r="D21" s="64"/>
    </row>
    <row r="22" ht="26.05" customHeight="1" spans="1:4">
      <c r="A22" s="8"/>
      <c r="B22" s="78"/>
      <c r="C22" s="68" t="s">
        <v>61</v>
      </c>
      <c r="D22" s="64"/>
    </row>
    <row r="23" ht="26.05" customHeight="1" spans="1:4">
      <c r="A23" s="8"/>
      <c r="B23" s="78"/>
      <c r="C23" s="68" t="s">
        <v>62</v>
      </c>
      <c r="D23" s="64"/>
    </row>
    <row r="24" ht="26.05" customHeight="1" spans="1:4">
      <c r="A24" s="8"/>
      <c r="B24" s="78"/>
      <c r="C24" s="68" t="s">
        <v>63</v>
      </c>
      <c r="D24" s="64"/>
    </row>
    <row r="25" ht="26.05" customHeight="1" spans="1:4">
      <c r="A25" s="8"/>
      <c r="B25" s="78"/>
      <c r="C25" s="68" t="s">
        <v>64</v>
      </c>
      <c r="D25" s="64">
        <v>825462</v>
      </c>
    </row>
    <row r="26" ht="26.05" customHeight="1" spans="1:4">
      <c r="A26" s="8"/>
      <c r="B26" s="78"/>
      <c r="C26" s="68" t="s">
        <v>65</v>
      </c>
      <c r="D26" s="64"/>
    </row>
    <row r="27" ht="26.05" customHeight="1" spans="1:4">
      <c r="A27" s="8"/>
      <c r="B27" s="78"/>
      <c r="C27" s="68" t="s">
        <v>66</v>
      </c>
      <c r="D27" s="64"/>
    </row>
    <row r="28" ht="26.05" customHeight="1" spans="1:4">
      <c r="A28" s="8"/>
      <c r="B28" s="78"/>
      <c r="C28" s="68" t="s">
        <v>67</v>
      </c>
      <c r="D28" s="64"/>
    </row>
    <row r="29" ht="26.05" customHeight="1" spans="1:4">
      <c r="A29" s="8"/>
      <c r="B29" s="78"/>
      <c r="C29" s="68" t="s">
        <v>68</v>
      </c>
      <c r="D29" s="64"/>
    </row>
    <row r="30" ht="26.05" customHeight="1" spans="1:4">
      <c r="A30" s="8"/>
      <c r="B30" s="78"/>
      <c r="C30" s="68" t="s">
        <v>69</v>
      </c>
      <c r="D30" s="64">
        <v>32</v>
      </c>
    </row>
    <row r="31" ht="26.05" customHeight="1" spans="1:4">
      <c r="A31" s="8"/>
      <c r="B31" s="78"/>
      <c r="C31" s="68" t="s">
        <v>70</v>
      </c>
      <c r="D31" s="64"/>
    </row>
    <row r="32" ht="26.05" customHeight="1" spans="1:4">
      <c r="A32" s="8"/>
      <c r="B32" s="78"/>
      <c r="C32" s="68" t="s">
        <v>71</v>
      </c>
      <c r="D32" s="64"/>
    </row>
    <row r="33" ht="26.05" customHeight="1" spans="1:6">
      <c r="A33" s="8"/>
      <c r="B33" s="78"/>
      <c r="C33" s="68" t="s">
        <v>72</v>
      </c>
      <c r="D33" s="74"/>
    </row>
    <row r="34" ht="26.05" customHeight="1" spans="1:6">
      <c r="A34" s="8"/>
      <c r="B34" s="78"/>
      <c r="C34" s="68" t="s">
        <v>73</v>
      </c>
      <c r="D34" s="74"/>
    </row>
    <row r="35" ht="26.05" customHeight="1" spans="1:6">
      <c r="A35" s="8"/>
      <c r="B35" s="78"/>
      <c r="C35" s="68" t="s">
        <v>74</v>
      </c>
      <c r="D35" s="74"/>
    </row>
    <row r="36" ht="26.05" customHeight="1" spans="1:6">
      <c r="A36" s="8"/>
      <c r="B36" s="73"/>
      <c r="C36" s="68"/>
      <c r="D36" s="9"/>
    </row>
    <row r="37" ht="26.05" customHeight="1" spans="1:6">
      <c r="A37" s="8"/>
      <c r="B37" s="73"/>
      <c r="C37" s="68"/>
      <c r="D37" s="9"/>
    </row>
    <row r="38" ht="26.05" customHeight="1" spans="1:6">
      <c r="A38" s="8"/>
      <c r="B38" s="73"/>
      <c r="C38" s="68"/>
      <c r="D38" s="9"/>
    </row>
    <row r="39" ht="26.05" customHeight="1" spans="1:6">
      <c r="A39" s="6" t="s">
        <v>75</v>
      </c>
      <c r="B39" s="78">
        <f>SUM(B6:B38)</f>
        <v>12758431.64</v>
      </c>
      <c r="C39" s="65" t="s">
        <v>76</v>
      </c>
      <c r="D39" s="74">
        <f>SUM(D6:D38)</f>
        <v>12758431.64</v>
      </c>
    </row>
    <row r="40" ht="26.05" customHeight="1" spans="1:6">
      <c r="A40" s="6" t="s">
        <v>77</v>
      </c>
      <c r="B40" s="78"/>
      <c r="C40" s="65" t="s">
        <v>78</v>
      </c>
      <c r="D40" s="9"/>
    </row>
    <row r="41" ht="26.05" customHeight="1" spans="1:6">
      <c r="A41" s="8"/>
      <c r="B41" s="73"/>
      <c r="C41" s="68"/>
      <c r="D41" s="9"/>
    </row>
    <row r="42" ht="26.05" customHeight="1" spans="1:6">
      <c r="A42" s="6" t="s">
        <v>79</v>
      </c>
      <c r="B42" s="78">
        <f>B39+B40</f>
        <v>12758431.64</v>
      </c>
      <c r="C42" s="65" t="s">
        <v>80</v>
      </c>
      <c r="D42" s="74">
        <f>D39+D40</f>
        <v>12758431.64</v>
      </c>
      <c r="F42" s="82"/>
    </row>
    <row r="43" ht="16.35" customHeight="1"/>
    <row r="44" ht="16.35" customHeight="1" spans="1:6">
      <c r="A44" s="1" t="s">
        <v>81</v>
      </c>
      <c r="B44" s="1"/>
      <c r="C44" s="1"/>
      <c r="D44" s="1"/>
    </row>
  </sheetData>
  <mergeCells count="5">
    <mergeCell ref="A2:D2"/>
    <mergeCell ref="A3:C3"/>
    <mergeCell ref="A4:B4"/>
    <mergeCell ref="C4:D4"/>
    <mergeCell ref="A44:D4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B12" sqref="B12"/>
    </sheetView>
  </sheetViews>
  <sheetFormatPr defaultColWidth="10" defaultRowHeight="14.4" outlineLevelCol="1"/>
  <cols>
    <col min="1" max="1" width="53.462962962963" customWidth="1"/>
    <col min="2" max="2" width="32.0277777777778" customWidth="1"/>
    <col min="3" max="4" width="9.76851851851852" customWidth="1"/>
  </cols>
  <sheetData>
    <row r="1" ht="16.35" customHeight="1" spans="1:2">
      <c r="A1" s="1"/>
      <c r="B1" s="1"/>
    </row>
    <row r="2" ht="26.05" customHeight="1" spans="1:2">
      <c r="A2" s="2" t="s">
        <v>82</v>
      </c>
      <c r="B2" s="2"/>
    </row>
    <row r="3" ht="26.05" customHeight="1" spans="1:2">
      <c r="A3" s="71"/>
      <c r="B3" s="3" t="s">
        <v>31</v>
      </c>
    </row>
    <row r="4" ht="26.05" customHeight="1" spans="1:2">
      <c r="A4" s="44" t="s">
        <v>34</v>
      </c>
      <c r="B4" s="45" t="s">
        <v>35</v>
      </c>
    </row>
    <row r="5" ht="26.05" customHeight="1" spans="1:2">
      <c r="A5" s="8"/>
      <c r="B5" s="9"/>
    </row>
    <row r="6" ht="26.05" customHeight="1" spans="1:2">
      <c r="A6" s="8"/>
      <c r="B6" s="9"/>
    </row>
    <row r="7" ht="26.05" customHeight="1" spans="1:2">
      <c r="A7" s="8" t="s">
        <v>83</v>
      </c>
      <c r="B7" s="12">
        <v>12758431.64</v>
      </c>
    </row>
    <row r="8" ht="26.05" customHeight="1" spans="1:2">
      <c r="A8" s="8" t="s">
        <v>84</v>
      </c>
      <c r="B8" s="9"/>
    </row>
    <row r="9" ht="26.05" customHeight="1" spans="1:2">
      <c r="A9" s="67" t="s">
        <v>85</v>
      </c>
      <c r="B9" s="12"/>
    </row>
    <row r="10" ht="26.05" customHeight="1" spans="1:2">
      <c r="A10" s="67" t="s">
        <v>86</v>
      </c>
      <c r="B10" s="12"/>
    </row>
    <row r="11" ht="26.05" customHeight="1" spans="1:2">
      <c r="A11" s="67" t="s">
        <v>87</v>
      </c>
      <c r="B11" s="12"/>
    </row>
    <row r="12" ht="26.05" customHeight="1" spans="1:2">
      <c r="A12" s="67" t="s">
        <v>88</v>
      </c>
      <c r="B12" s="12">
        <f>B7+B8</f>
        <v>12758431.64</v>
      </c>
    </row>
    <row r="13" ht="14.65" customHeight="1"/>
    <row r="14" ht="26.05" customHeight="1" spans="1:2">
      <c r="A14" s="1" t="s">
        <v>81</v>
      </c>
      <c r="B14" s="1"/>
    </row>
  </sheetData>
  <mergeCells count="2">
    <mergeCell ref="A2:B2"/>
    <mergeCell ref="A14:B14"/>
  </mergeCells>
  <pageMargins left="0.75" right="0.75" top="0.268999993801117" bottom="0.268999993801117"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C27" sqref="C27"/>
    </sheetView>
  </sheetViews>
  <sheetFormatPr defaultColWidth="10" defaultRowHeight="14.4" outlineLevelCol="5"/>
  <cols>
    <col min="1" max="1" width="41.25" customWidth="1"/>
    <col min="2" max="2" width="15.0648148148148" customWidth="1"/>
    <col min="3" max="3" width="13.7037037037037" customWidth="1"/>
    <col min="4" max="4" width="13.2962962962963" customWidth="1"/>
    <col min="5" max="5" width="12.6296296296296" customWidth="1"/>
  </cols>
  <sheetData>
    <row r="1" ht="16.35" customHeight="1" spans="1:6">
      <c r="A1" s="1"/>
      <c r="B1" s="1"/>
      <c r="C1" s="1"/>
      <c r="D1" s="1"/>
      <c r="E1" s="1"/>
    </row>
    <row r="2" ht="26.05" customHeight="1" spans="1:6">
      <c r="A2" s="2" t="s">
        <v>89</v>
      </c>
      <c r="B2" s="2"/>
      <c r="C2" s="2"/>
      <c r="D2" s="2"/>
      <c r="E2" s="2"/>
    </row>
    <row r="3" ht="26.05" customHeight="1" spans="1:6">
      <c r="A3" s="71"/>
      <c r="B3" s="71"/>
      <c r="C3" s="71"/>
      <c r="D3" s="71"/>
      <c r="E3" s="1" t="s">
        <v>31</v>
      </c>
    </row>
    <row r="4" ht="26.05" customHeight="1" spans="1:6">
      <c r="A4" s="4" t="s">
        <v>90</v>
      </c>
      <c r="B4" s="10" t="s">
        <v>91</v>
      </c>
      <c r="C4" s="10" t="s">
        <v>92</v>
      </c>
      <c r="D4" s="10" t="s">
        <v>93</v>
      </c>
      <c r="E4" s="5" t="s">
        <v>94</v>
      </c>
    </row>
    <row r="5" ht="26.05" customHeight="1" spans="1:6">
      <c r="A5" s="6" t="s">
        <v>95</v>
      </c>
      <c r="B5" s="62">
        <f>C5+D5</f>
        <v>12758431.64</v>
      </c>
      <c r="C5" s="62">
        <f>C6+C9+C14+C23+C26</f>
        <v>11427701.55</v>
      </c>
      <c r="D5" s="62">
        <f>D6+D9+D14+D23+D26+D28</f>
        <v>1330730.09</v>
      </c>
      <c r="E5" s="81"/>
    </row>
    <row r="6" ht="26.05" customHeight="1" spans="1:6">
      <c r="A6" s="6" t="s">
        <v>96</v>
      </c>
      <c r="B6" s="81">
        <f>C6</f>
        <v>82546.2</v>
      </c>
      <c r="C6" s="81">
        <f>C7</f>
        <v>82546.2</v>
      </c>
      <c r="D6" s="81"/>
      <c r="E6" s="81"/>
    </row>
    <row r="7" ht="26.05" customHeight="1" spans="1:6">
      <c r="A7" s="6" t="s">
        <v>97</v>
      </c>
      <c r="B7" s="81">
        <f>C7</f>
        <v>82546.2</v>
      </c>
      <c r="C7" s="81">
        <f>C8</f>
        <v>82546.2</v>
      </c>
      <c r="D7" s="57"/>
      <c r="E7" s="81"/>
    </row>
    <row r="8" ht="26.05" customHeight="1" spans="1:6">
      <c r="A8" s="8" t="s">
        <v>98</v>
      </c>
      <c r="B8" s="81">
        <f>C8</f>
        <v>82546.2</v>
      </c>
      <c r="C8" s="25">
        <v>82546.2</v>
      </c>
      <c r="D8" s="57"/>
      <c r="E8" s="81"/>
      <c r="F8" s="82"/>
    </row>
    <row r="9" ht="26.05" customHeight="1" spans="1:6">
      <c r="A9" s="6" t="s">
        <v>99</v>
      </c>
      <c r="B9" s="62">
        <f>C9+D9</f>
        <v>9396756.84</v>
      </c>
      <c r="C9" s="62">
        <f>C10+C11+C12</f>
        <v>8066058.75</v>
      </c>
      <c r="D9" s="81">
        <f>SUM(D10:D12)</f>
        <v>1330698.09</v>
      </c>
      <c r="E9" s="81"/>
    </row>
    <row r="10" ht="26.05" customHeight="1" spans="1:6">
      <c r="A10" s="8" t="s">
        <v>100</v>
      </c>
      <c r="B10" s="59">
        <f>C10+D10</f>
        <v>9326795.64</v>
      </c>
      <c r="C10" s="25">
        <v>8066058.75</v>
      </c>
      <c r="D10" s="57">
        <v>1260736.89</v>
      </c>
      <c r="E10" s="57"/>
    </row>
    <row r="11" ht="26.05" customHeight="1" spans="1:6">
      <c r="A11" s="8" t="s">
        <v>101</v>
      </c>
      <c r="B11" s="59">
        <f>C11+D11</f>
        <v>33515</v>
      </c>
      <c r="C11" s="62"/>
      <c r="D11" s="57">
        <v>33515</v>
      </c>
      <c r="E11" s="57"/>
    </row>
    <row r="12" ht="26.05" customHeight="1" spans="1:6">
      <c r="A12" s="8" t="s">
        <v>102</v>
      </c>
      <c r="B12" s="59">
        <f>C12+D12</f>
        <v>36446.2</v>
      </c>
      <c r="C12" s="59"/>
      <c r="D12" s="57">
        <v>36446.2</v>
      </c>
      <c r="E12" s="57"/>
    </row>
    <row r="13" ht="26.05" customHeight="1" spans="1:6">
      <c r="A13" s="8" t="s">
        <v>103</v>
      </c>
      <c r="B13" s="62"/>
      <c r="C13" s="83"/>
      <c r="D13" s="62"/>
      <c r="E13" s="81"/>
    </row>
    <row r="14" ht="26.05" customHeight="1" spans="1:6">
      <c r="A14" s="6" t="s">
        <v>104</v>
      </c>
      <c r="B14" s="62">
        <f>B15+B17+B18+B19+B21</f>
        <v>1853959.35</v>
      </c>
      <c r="C14" s="62">
        <f>C15+C17+C18+C19+C21</f>
        <v>1853959.35</v>
      </c>
      <c r="D14" s="62"/>
      <c r="E14" s="81"/>
    </row>
    <row r="15" ht="26.05" customHeight="1" spans="1:6">
      <c r="A15" s="6" t="s">
        <v>105</v>
      </c>
      <c r="B15" s="62">
        <f>C15</f>
        <v>111168</v>
      </c>
      <c r="C15" s="62">
        <f>C16</f>
        <v>111168</v>
      </c>
      <c r="D15" s="62"/>
      <c r="E15" s="81"/>
    </row>
    <row r="16" ht="26.05" customHeight="1" spans="1:6">
      <c r="A16" s="8" t="s">
        <v>106</v>
      </c>
      <c r="B16" s="25">
        <f>C16</f>
        <v>111168</v>
      </c>
      <c r="C16" s="25">
        <v>111168</v>
      </c>
      <c r="D16" s="25"/>
      <c r="E16" s="81"/>
    </row>
    <row r="17" ht="26.05" customHeight="1" spans="1:5">
      <c r="A17" s="8" t="s">
        <v>107</v>
      </c>
      <c r="B17" s="62">
        <f>C17</f>
        <v>1100616</v>
      </c>
      <c r="C17" s="25">
        <v>1100616</v>
      </c>
      <c r="D17" s="25"/>
      <c r="E17" s="81"/>
    </row>
    <row r="18" ht="26.05" customHeight="1" spans="1:5">
      <c r="A18" s="8" t="s">
        <v>108</v>
      </c>
      <c r="B18" s="62">
        <f>C18</f>
        <v>550308</v>
      </c>
      <c r="C18" s="25">
        <v>550308</v>
      </c>
      <c r="D18" s="25"/>
      <c r="E18" s="81"/>
    </row>
    <row r="19" ht="26.05" customHeight="1" spans="1:5">
      <c r="A19" s="84" t="s">
        <v>109</v>
      </c>
      <c r="B19" s="62">
        <f t="shared" ref="B19:B27" si="0">C19</f>
        <v>16200</v>
      </c>
      <c r="C19" s="62">
        <f>C20</f>
        <v>16200</v>
      </c>
      <c r="D19" s="62"/>
      <c r="E19" s="81"/>
    </row>
    <row r="20" ht="26.05" customHeight="1" spans="1:5">
      <c r="A20" s="85" t="s">
        <v>109</v>
      </c>
      <c r="B20" s="25">
        <f t="shared" si="0"/>
        <v>16200</v>
      </c>
      <c r="C20" s="25">
        <v>16200</v>
      </c>
      <c r="D20" s="25"/>
      <c r="E20" s="81"/>
    </row>
    <row r="21" ht="26.05" customHeight="1" spans="1:5">
      <c r="A21" s="84" t="s">
        <v>110</v>
      </c>
      <c r="B21" s="62">
        <f t="shared" si="0"/>
        <v>75667.35</v>
      </c>
      <c r="C21" s="62">
        <f>C22</f>
        <v>75667.35</v>
      </c>
      <c r="D21" s="62"/>
      <c r="E21" s="81"/>
    </row>
    <row r="22" ht="26.05" customHeight="1" spans="1:5">
      <c r="A22" s="85" t="s">
        <v>111</v>
      </c>
      <c r="B22" s="25">
        <f t="shared" si="0"/>
        <v>75667.35</v>
      </c>
      <c r="C22" s="64">
        <v>75667.35</v>
      </c>
      <c r="D22" s="25"/>
      <c r="E22" s="81"/>
    </row>
    <row r="23" ht="26.05" customHeight="1" spans="1:5">
      <c r="A23" s="86" t="s">
        <v>112</v>
      </c>
      <c r="B23" s="62">
        <f t="shared" si="0"/>
        <v>599675.25</v>
      </c>
      <c r="C23" s="62">
        <f>C24</f>
        <v>599675.25</v>
      </c>
      <c r="D23" s="62"/>
      <c r="E23" s="81"/>
    </row>
    <row r="24" ht="26.05" customHeight="1" spans="1:5">
      <c r="A24" s="85" t="s">
        <v>113</v>
      </c>
      <c r="B24" s="62">
        <f t="shared" si="0"/>
        <v>599675.25</v>
      </c>
      <c r="C24" s="62">
        <f>C25</f>
        <v>599675.25</v>
      </c>
      <c r="D24" s="25"/>
      <c r="E24" s="81"/>
    </row>
    <row r="25" ht="26.05" customHeight="1" spans="1:5">
      <c r="A25" s="85" t="s">
        <v>114</v>
      </c>
      <c r="B25" s="25">
        <f t="shared" si="0"/>
        <v>599675.25</v>
      </c>
      <c r="C25" s="64">
        <v>599675.25</v>
      </c>
      <c r="D25" s="25"/>
      <c r="E25" s="81"/>
    </row>
    <row r="26" ht="26.05" customHeight="1" spans="1:5">
      <c r="A26" s="86" t="s">
        <v>115</v>
      </c>
      <c r="B26" s="62">
        <f t="shared" si="0"/>
        <v>825462</v>
      </c>
      <c r="C26" s="62">
        <f>C27</f>
        <v>825462</v>
      </c>
      <c r="D26" s="62"/>
      <c r="E26" s="81"/>
    </row>
    <row r="27" ht="26.05" customHeight="1" spans="1:5">
      <c r="A27" s="85" t="s">
        <v>116</v>
      </c>
      <c r="B27" s="25">
        <f t="shared" si="0"/>
        <v>825462</v>
      </c>
      <c r="C27" s="64">
        <v>825462</v>
      </c>
      <c r="D27" s="25"/>
      <c r="E27" s="81"/>
    </row>
    <row r="28" ht="26.05" customHeight="1" spans="1:5">
      <c r="A28" s="87" t="s">
        <v>117</v>
      </c>
      <c r="B28" s="62">
        <f>C28+D28</f>
        <v>32</v>
      </c>
      <c r="C28" s="62">
        <f>C29</f>
        <v>0</v>
      </c>
      <c r="D28" s="81">
        <f>D29</f>
        <v>32</v>
      </c>
      <c r="E28" s="81"/>
    </row>
    <row r="29" ht="26.05" customHeight="1" spans="1:5">
      <c r="A29" s="88" t="s">
        <v>118</v>
      </c>
      <c r="B29" s="62">
        <f>C29+D29</f>
        <v>32</v>
      </c>
      <c r="C29" s="57">
        <f>C30</f>
        <v>0</v>
      </c>
      <c r="D29" s="57">
        <f>D30</f>
        <v>32</v>
      </c>
      <c r="E29" s="57"/>
    </row>
    <row r="30" ht="26.05" customHeight="1" spans="1:5">
      <c r="A30" s="38" t="s">
        <v>119</v>
      </c>
      <c r="B30" s="62">
        <f>C30+D30</f>
        <v>32</v>
      </c>
      <c r="C30" s="57">
        <v>0</v>
      </c>
      <c r="D30" s="57">
        <v>32</v>
      </c>
      <c r="E30" s="57"/>
    </row>
    <row r="31" ht="19.55" customHeight="1"/>
    <row r="32" ht="19.55" customHeight="1" spans="1:5">
      <c r="A32" s="1" t="s">
        <v>81</v>
      </c>
      <c r="B32" s="1"/>
      <c r="C32" s="1"/>
      <c r="D32" s="1"/>
      <c r="E32" s="1"/>
    </row>
  </sheetData>
  <mergeCells count="2">
    <mergeCell ref="A2:E2"/>
    <mergeCell ref="A32:E32"/>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D38" sqref="D38"/>
    </sheetView>
  </sheetViews>
  <sheetFormatPr defaultColWidth="10" defaultRowHeight="14.4" outlineLevelCol="6"/>
  <cols>
    <col min="1" max="1" width="24.5648148148148" customWidth="1"/>
    <col min="2" max="2" width="16.6944444444444" customWidth="1"/>
    <col min="3" max="3" width="36.6388888888889" customWidth="1"/>
    <col min="4" max="4" width="14.5555555555556" customWidth="1"/>
    <col min="5" max="5" width="18.7222222222222" customWidth="1"/>
    <col min="6" max="10" width="9.76851851851852" customWidth="1"/>
  </cols>
  <sheetData>
    <row r="1" ht="16.35" customHeight="1" spans="1:7">
      <c r="A1" s="1"/>
      <c r="B1" s="1"/>
      <c r="C1" s="1"/>
      <c r="D1" s="1"/>
      <c r="E1" s="1"/>
      <c r="F1" s="1"/>
      <c r="G1" s="1"/>
    </row>
    <row r="2" ht="26.05" customHeight="1" spans="1:7">
      <c r="A2" s="2" t="s">
        <v>120</v>
      </c>
      <c r="B2" s="2"/>
      <c r="C2" s="2"/>
      <c r="D2" s="2"/>
      <c r="E2" s="1"/>
      <c r="F2" s="1"/>
      <c r="G2" s="1"/>
    </row>
    <row r="3" ht="26.05" customHeight="1" spans="1:7">
      <c r="A3" s="71"/>
      <c r="B3" s="71"/>
      <c r="C3" s="3" t="s">
        <v>31</v>
      </c>
      <c r="D3" s="3"/>
      <c r="E3" s="71"/>
      <c r="F3" s="71"/>
      <c r="G3" s="71"/>
    </row>
    <row r="4" ht="26.05" customHeight="1" spans="1:7">
      <c r="A4" s="44" t="s">
        <v>32</v>
      </c>
      <c r="B4" s="44"/>
      <c r="C4" s="45" t="s">
        <v>33</v>
      </c>
      <c r="D4" s="45"/>
      <c r="E4" s="71"/>
      <c r="F4" s="71"/>
      <c r="G4" s="71"/>
    </row>
    <row r="5" ht="26.05" customHeight="1" spans="1:7">
      <c r="A5" s="44" t="s">
        <v>34</v>
      </c>
      <c r="B5" s="75" t="s">
        <v>35</v>
      </c>
      <c r="C5" s="75" t="s">
        <v>34</v>
      </c>
      <c r="D5" s="45" t="s">
        <v>95</v>
      </c>
      <c r="E5" s="71"/>
      <c r="F5" s="71"/>
      <c r="G5" s="71"/>
    </row>
    <row r="6" ht="26.05" customHeight="1" spans="1:7">
      <c r="A6" s="8" t="s">
        <v>121</v>
      </c>
      <c r="B6" s="76">
        <f>B7+B8</f>
        <v>12758431.64</v>
      </c>
      <c r="C6" s="68" t="s">
        <v>122</v>
      </c>
      <c r="D6" s="77">
        <v>12758431.64</v>
      </c>
      <c r="E6" s="71"/>
      <c r="F6" s="71"/>
      <c r="G6" s="71"/>
    </row>
    <row r="7" ht="26.05" customHeight="1" spans="1:7">
      <c r="A7" s="8" t="s">
        <v>123</v>
      </c>
      <c r="B7" s="78">
        <v>12758399.64</v>
      </c>
      <c r="C7" s="68" t="s">
        <v>124</v>
      </c>
      <c r="D7" s="74"/>
      <c r="E7" s="71"/>
      <c r="F7" s="71"/>
      <c r="G7" s="71"/>
    </row>
    <row r="8" ht="26.05" customHeight="1" spans="1:7">
      <c r="A8" s="8" t="s">
        <v>125</v>
      </c>
      <c r="B8" s="78">
        <v>32</v>
      </c>
      <c r="C8" s="68" t="s">
        <v>126</v>
      </c>
      <c r="D8" s="74"/>
      <c r="E8" s="71"/>
      <c r="F8" s="71"/>
      <c r="G8" s="71"/>
    </row>
    <row r="9" ht="26.05" customHeight="1" spans="1:7">
      <c r="A9" s="8" t="s">
        <v>127</v>
      </c>
      <c r="B9" s="78"/>
      <c r="C9" s="68" t="s">
        <v>128</v>
      </c>
      <c r="D9" s="74"/>
      <c r="E9" s="71"/>
      <c r="F9" s="71"/>
      <c r="G9" s="71"/>
    </row>
    <row r="10" ht="26.05" customHeight="1" spans="1:7">
      <c r="A10" s="8"/>
      <c r="B10" s="78"/>
      <c r="C10" s="68" t="s">
        <v>129</v>
      </c>
      <c r="D10" s="74"/>
      <c r="E10" s="71"/>
      <c r="F10" s="71"/>
      <c r="G10" s="71"/>
    </row>
    <row r="11" ht="26.05" customHeight="1" spans="1:7">
      <c r="A11" s="8"/>
      <c r="B11" s="78"/>
      <c r="C11" s="68" t="s">
        <v>130</v>
      </c>
      <c r="D11" s="74">
        <v>9479303.04</v>
      </c>
      <c r="E11" s="71"/>
      <c r="F11" s="71"/>
      <c r="G11" s="71"/>
    </row>
    <row r="12" ht="26.05" customHeight="1" spans="1:7">
      <c r="A12" s="8"/>
      <c r="B12" s="78"/>
      <c r="C12" s="68" t="s">
        <v>131</v>
      </c>
      <c r="D12" s="74"/>
      <c r="E12" s="71"/>
      <c r="F12" s="71"/>
      <c r="G12" s="71"/>
    </row>
    <row r="13" ht="26.05" customHeight="1" spans="1:7">
      <c r="A13" s="8"/>
      <c r="B13" s="78"/>
      <c r="C13" s="68" t="s">
        <v>132</v>
      </c>
      <c r="D13" s="74"/>
      <c r="E13" s="71"/>
      <c r="F13" s="71"/>
      <c r="G13" s="71"/>
    </row>
    <row r="14" ht="26.05" customHeight="1" spans="1:7">
      <c r="A14" s="8"/>
      <c r="B14" s="78"/>
      <c r="C14" s="68" t="s">
        <v>133</v>
      </c>
      <c r="D14" s="74">
        <v>1853959.35</v>
      </c>
      <c r="E14" s="71"/>
      <c r="F14" s="71"/>
      <c r="G14" s="71"/>
    </row>
    <row r="15" ht="26.05" customHeight="1" spans="1:7">
      <c r="A15" s="8"/>
      <c r="B15" s="78"/>
      <c r="C15" s="68" t="s">
        <v>134</v>
      </c>
      <c r="D15" s="74"/>
      <c r="E15" s="71"/>
      <c r="F15" s="71"/>
      <c r="G15" s="71"/>
    </row>
    <row r="16" ht="26.05" customHeight="1" spans="1:7">
      <c r="A16" s="8"/>
      <c r="B16" s="78"/>
      <c r="C16" s="68" t="s">
        <v>135</v>
      </c>
      <c r="D16" s="74">
        <v>599675.25</v>
      </c>
      <c r="E16" s="71"/>
      <c r="F16" s="71"/>
      <c r="G16" s="71"/>
    </row>
    <row r="17" ht="26.05" customHeight="1" spans="1:7">
      <c r="A17" s="8"/>
      <c r="B17" s="78"/>
      <c r="C17" s="68" t="s">
        <v>136</v>
      </c>
      <c r="D17" s="74"/>
      <c r="E17" s="71"/>
      <c r="F17" s="71"/>
      <c r="G17" s="71"/>
    </row>
    <row r="18" ht="26.05" customHeight="1" spans="1:7">
      <c r="A18" s="8"/>
      <c r="B18" s="78"/>
      <c r="C18" s="68" t="s">
        <v>137</v>
      </c>
      <c r="D18" s="74"/>
      <c r="E18" s="71"/>
      <c r="F18" s="71"/>
      <c r="G18" s="71"/>
    </row>
    <row r="19" ht="26.05" customHeight="1" spans="1:7">
      <c r="A19" s="8"/>
      <c r="B19" s="78"/>
      <c r="C19" s="68" t="s">
        <v>138</v>
      </c>
      <c r="D19" s="74"/>
      <c r="E19" s="71"/>
      <c r="F19" s="71"/>
      <c r="G19" s="71"/>
    </row>
    <row r="20" ht="26.05" customHeight="1" spans="1:7">
      <c r="A20" s="8"/>
      <c r="B20" s="78"/>
      <c r="C20" s="68" t="s">
        <v>139</v>
      </c>
      <c r="D20" s="74"/>
      <c r="E20" s="71"/>
      <c r="F20" s="71"/>
      <c r="G20" s="71"/>
    </row>
    <row r="21" ht="26.05" customHeight="1" spans="1:7">
      <c r="A21" s="8"/>
      <c r="B21" s="78"/>
      <c r="C21" s="68" t="s">
        <v>140</v>
      </c>
      <c r="D21" s="74"/>
      <c r="E21" s="71"/>
      <c r="F21" s="71"/>
      <c r="G21" s="71"/>
    </row>
    <row r="22" ht="26.05" customHeight="1" spans="1:7">
      <c r="A22" s="8"/>
      <c r="B22" s="78"/>
      <c r="C22" s="68" t="s">
        <v>141</v>
      </c>
      <c r="D22" s="74"/>
      <c r="E22" s="71"/>
      <c r="F22" s="71"/>
      <c r="G22" s="71"/>
    </row>
    <row r="23" ht="26.05" customHeight="1" spans="1:7">
      <c r="A23" s="8"/>
      <c r="B23" s="78"/>
      <c r="C23" s="68" t="s">
        <v>142</v>
      </c>
      <c r="D23" s="74"/>
      <c r="E23" s="71"/>
      <c r="F23" s="71"/>
      <c r="G23" s="71"/>
    </row>
    <row r="24" ht="26.05" customHeight="1" spans="1:7">
      <c r="A24" s="8"/>
      <c r="B24" s="78"/>
      <c r="C24" s="68" t="s">
        <v>143</v>
      </c>
      <c r="D24" s="74"/>
      <c r="E24" s="71"/>
      <c r="F24" s="71"/>
      <c r="G24" s="71"/>
    </row>
    <row r="25" ht="26.05" customHeight="1" spans="1:7">
      <c r="A25" s="8"/>
      <c r="B25" s="78"/>
      <c r="C25" s="68" t="s">
        <v>144</v>
      </c>
      <c r="D25" s="74"/>
      <c r="E25" s="71"/>
      <c r="F25" s="71"/>
      <c r="G25" s="71"/>
    </row>
    <row r="26" ht="26.05" customHeight="1" spans="1:7">
      <c r="A26" s="8"/>
      <c r="B26" s="78"/>
      <c r="C26" s="68" t="s">
        <v>145</v>
      </c>
      <c r="D26" s="74">
        <v>825462</v>
      </c>
      <c r="E26" s="71"/>
      <c r="F26" s="71"/>
      <c r="G26" s="71"/>
    </row>
    <row r="27" ht="26.05" customHeight="1" spans="1:7">
      <c r="A27" s="8"/>
      <c r="B27" s="78"/>
      <c r="C27" s="68" t="s">
        <v>146</v>
      </c>
      <c r="D27" s="74"/>
      <c r="E27" s="71"/>
      <c r="F27" s="71"/>
      <c r="G27" s="71"/>
    </row>
    <row r="28" ht="26.05" customHeight="1" spans="1:7">
      <c r="A28" s="8"/>
      <c r="B28" s="78"/>
      <c r="C28" s="68" t="s">
        <v>147</v>
      </c>
      <c r="D28" s="74"/>
      <c r="E28" s="71"/>
      <c r="F28" s="71"/>
      <c r="G28" s="71"/>
    </row>
    <row r="29" ht="26.05" customHeight="1" spans="1:7">
      <c r="A29" s="8"/>
      <c r="B29" s="78"/>
      <c r="C29" s="68" t="s">
        <v>148</v>
      </c>
      <c r="D29" s="74"/>
      <c r="E29" s="71"/>
      <c r="F29" s="71"/>
      <c r="G29" s="71"/>
    </row>
    <row r="30" ht="26.05" customHeight="1" spans="1:7">
      <c r="A30" s="8"/>
      <c r="B30" s="78"/>
      <c r="C30" s="68" t="s">
        <v>149</v>
      </c>
      <c r="D30" s="74"/>
      <c r="E30" s="71"/>
      <c r="F30" s="71"/>
      <c r="G30" s="71"/>
    </row>
    <row r="31" ht="26.05" customHeight="1" spans="1:7">
      <c r="A31" s="8"/>
      <c r="B31" s="78"/>
      <c r="C31" s="68" t="s">
        <v>150</v>
      </c>
      <c r="D31" s="74">
        <v>32</v>
      </c>
      <c r="E31" s="71"/>
      <c r="F31" s="71"/>
      <c r="G31" s="71"/>
    </row>
    <row r="32" ht="26.05" customHeight="1" spans="1:7">
      <c r="A32" s="8"/>
      <c r="B32" s="78"/>
      <c r="C32" s="68" t="s">
        <v>151</v>
      </c>
      <c r="D32" s="74"/>
      <c r="E32" s="71"/>
      <c r="F32" s="71"/>
      <c r="G32" s="71"/>
    </row>
    <row r="33" ht="26.05" customHeight="1" spans="1:7">
      <c r="A33" s="8"/>
      <c r="B33" s="78"/>
      <c r="C33" s="68" t="s">
        <v>152</v>
      </c>
      <c r="D33" s="74"/>
      <c r="E33" s="71"/>
      <c r="F33" s="71"/>
      <c r="G33" s="71"/>
    </row>
    <row r="34" ht="26.05" customHeight="1" spans="1:7">
      <c r="A34" s="8"/>
      <c r="B34" s="78"/>
      <c r="C34" s="68" t="s">
        <v>153</v>
      </c>
      <c r="D34" s="74"/>
      <c r="E34" s="71"/>
      <c r="F34" s="71"/>
      <c r="G34" s="71"/>
    </row>
    <row r="35" ht="26.05" customHeight="1" spans="1:7">
      <c r="A35" s="8"/>
      <c r="B35" s="78"/>
      <c r="C35" s="68"/>
      <c r="D35" s="74"/>
      <c r="E35" s="71"/>
      <c r="F35" s="71"/>
      <c r="G35" s="71"/>
    </row>
    <row r="36" ht="26.05" customHeight="1" spans="1:7">
      <c r="A36" s="8"/>
      <c r="B36" s="78"/>
      <c r="C36" s="68"/>
      <c r="D36" s="74"/>
      <c r="E36" s="71"/>
      <c r="F36" s="71"/>
      <c r="G36" s="71"/>
    </row>
    <row r="37" ht="26.05" customHeight="1" spans="1:7">
      <c r="A37" s="44" t="s">
        <v>154</v>
      </c>
      <c r="B37" s="26">
        <f>SUM(B7:B36)</f>
        <v>12758431.64</v>
      </c>
      <c r="C37" s="75" t="s">
        <v>155</v>
      </c>
      <c r="D37" s="79">
        <v>12758431.64</v>
      </c>
      <c r="E37" s="80"/>
      <c r="F37" s="71"/>
      <c r="G37" s="71"/>
    </row>
    <row r="38" ht="16.35" customHeight="1"/>
    <row r="39" ht="16.35" customHeight="1" spans="1:7">
      <c r="A39" s="1" t="s">
        <v>81</v>
      </c>
      <c r="B39" s="1"/>
      <c r="C39" s="1"/>
      <c r="D39" s="1"/>
    </row>
  </sheetData>
  <mergeCells count="5">
    <mergeCell ref="A2:D2"/>
    <mergeCell ref="C3:D3"/>
    <mergeCell ref="A4:B4"/>
    <mergeCell ref="C4:D4"/>
    <mergeCell ref="A39:D39"/>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8" sqref="E8"/>
    </sheetView>
  </sheetViews>
  <sheetFormatPr defaultColWidth="10" defaultRowHeight="14.4"/>
  <cols>
    <col min="1" max="1" width="34.8796296296296" customWidth="1"/>
    <col min="2" max="2" width="18.0462962962963" customWidth="1"/>
    <col min="3" max="3" width="14.9259259259259" customWidth="1"/>
    <col min="4" max="4" width="14.6666666666667" customWidth="1"/>
    <col min="5" max="5" width="15.2037037037037" customWidth="1"/>
    <col min="6" max="6" width="15.0648148148148" customWidth="1"/>
    <col min="7" max="7" width="18.0462962962963" customWidth="1"/>
    <col min="8" max="9" width="15.462962962963" customWidth="1"/>
    <col min="10" max="11" width="15.7407407407407" customWidth="1"/>
  </cols>
  <sheetData>
    <row r="1" ht="16.35" customHeight="1" spans="1:11">
      <c r="A1" s="1"/>
      <c r="B1" s="1"/>
      <c r="C1" s="1"/>
      <c r="D1" s="1"/>
      <c r="E1" s="1"/>
      <c r="F1" s="1"/>
      <c r="G1" s="1"/>
      <c r="H1" s="1"/>
      <c r="I1" s="1"/>
      <c r="J1" s="1"/>
      <c r="K1" s="1"/>
    </row>
    <row r="2" ht="26.05" customHeight="1" spans="1:11">
      <c r="A2" s="2" t="s">
        <v>156</v>
      </c>
      <c r="B2" s="2"/>
      <c r="C2" s="2"/>
      <c r="D2" s="2"/>
      <c r="E2" s="2"/>
      <c r="F2" s="2"/>
      <c r="G2" s="2"/>
      <c r="H2" s="2"/>
      <c r="I2" s="2"/>
      <c r="J2" s="2"/>
      <c r="K2" s="2"/>
    </row>
    <row r="3" ht="26.05" customHeight="1" spans="1:11">
      <c r="A3" s="71"/>
      <c r="B3" s="71"/>
      <c r="C3" s="71"/>
      <c r="D3" s="71"/>
      <c r="E3" s="71"/>
      <c r="F3" s="71"/>
      <c r="G3" s="71"/>
      <c r="H3" s="71"/>
      <c r="I3" s="71"/>
      <c r="J3" s="3" t="s">
        <v>31</v>
      </c>
      <c r="K3" s="3"/>
    </row>
    <row r="4" ht="26.05" customHeight="1" spans="1:11">
      <c r="A4" s="4" t="s">
        <v>157</v>
      </c>
      <c r="B4" s="10" t="s">
        <v>95</v>
      </c>
      <c r="C4" s="10" t="s">
        <v>158</v>
      </c>
      <c r="D4" s="10"/>
      <c r="E4" s="10"/>
      <c r="F4" s="10" t="s">
        <v>159</v>
      </c>
      <c r="G4" s="10"/>
      <c r="H4" s="10"/>
      <c r="I4" s="5" t="s">
        <v>160</v>
      </c>
      <c r="J4" s="5"/>
      <c r="K4" s="5"/>
    </row>
    <row r="5" ht="26.05" customHeight="1" spans="1:11">
      <c r="A5" s="4"/>
      <c r="B5" s="10"/>
      <c r="C5" s="10" t="s">
        <v>95</v>
      </c>
      <c r="D5" s="10" t="s">
        <v>92</v>
      </c>
      <c r="E5" s="10" t="s">
        <v>93</v>
      </c>
      <c r="F5" s="10" t="s">
        <v>95</v>
      </c>
      <c r="G5" s="10" t="s">
        <v>92</v>
      </c>
      <c r="H5" s="10" t="s">
        <v>93</v>
      </c>
      <c r="I5" s="10" t="s">
        <v>95</v>
      </c>
      <c r="J5" s="10" t="s">
        <v>92</v>
      </c>
      <c r="K5" s="5" t="s">
        <v>93</v>
      </c>
    </row>
    <row r="6" ht="26.05" customHeight="1" spans="1:11">
      <c r="A6" s="8" t="s">
        <v>95</v>
      </c>
      <c r="B6" s="26">
        <f>C6+F6</f>
        <v>12758431.64</v>
      </c>
      <c r="C6" s="26">
        <f>D6+E6</f>
        <v>12758399.64</v>
      </c>
      <c r="D6" s="72">
        <f>D7</f>
        <v>11427701.55</v>
      </c>
      <c r="E6" s="62">
        <f>E7</f>
        <v>1330698.09</v>
      </c>
      <c r="F6" s="26">
        <v>32</v>
      </c>
      <c r="G6" s="26">
        <v>0</v>
      </c>
      <c r="H6" s="26">
        <v>32</v>
      </c>
      <c r="I6" s="11"/>
      <c r="J6" s="11"/>
      <c r="K6" s="12"/>
    </row>
    <row r="7" ht="26.05" customHeight="1" spans="1:11">
      <c r="A7" s="67" t="s">
        <v>161</v>
      </c>
      <c r="B7" s="11">
        <f>C7+F7</f>
        <v>12758431.64</v>
      </c>
      <c r="C7" s="11">
        <f>D7+E7</f>
        <v>12758399.64</v>
      </c>
      <c r="D7" s="73">
        <v>11427701.55</v>
      </c>
      <c r="E7" s="73">
        <v>1330698.09</v>
      </c>
      <c r="F7" s="74">
        <v>32</v>
      </c>
      <c r="G7" s="73">
        <v>0</v>
      </c>
      <c r="H7" s="74">
        <v>32</v>
      </c>
      <c r="I7" s="73"/>
      <c r="J7" s="73"/>
      <c r="K7" s="9"/>
    </row>
    <row r="8" ht="26.05" customHeight="1" spans="1:11">
      <c r="A8" s="67"/>
      <c r="B8" s="11"/>
      <c r="C8" s="11"/>
      <c r="D8" s="73"/>
      <c r="E8" s="73"/>
      <c r="F8" s="73"/>
      <c r="G8" s="73"/>
      <c r="H8" s="73"/>
      <c r="I8" s="73"/>
      <c r="J8" s="73"/>
      <c r="K8" s="9"/>
    </row>
    <row r="9" ht="16.35" customHeight="1"/>
    <row r="10" ht="16.35" customHeight="1" spans="1:11">
      <c r="A10" s="1" t="s">
        <v>81</v>
      </c>
      <c r="B10" s="1"/>
      <c r="C10" s="1"/>
      <c r="D10" s="1"/>
      <c r="E10" s="1"/>
      <c r="F10" s="1"/>
      <c r="G10" s="1"/>
      <c r="H10" s="1"/>
      <c r="I10" s="1"/>
      <c r="J10" s="1"/>
      <c r="K10" s="1"/>
    </row>
  </sheetData>
  <mergeCells count="8">
    <mergeCell ref="A2:K2"/>
    <mergeCell ref="J3:K3"/>
    <mergeCell ref="C4:E4"/>
    <mergeCell ref="F4:H4"/>
    <mergeCell ref="I4:K4"/>
    <mergeCell ref="A10:K10"/>
    <mergeCell ref="A4:A5"/>
    <mergeCell ref="B4:B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G13" sqref="G13"/>
    </sheetView>
  </sheetViews>
  <sheetFormatPr defaultColWidth="10" defaultRowHeight="14.4" outlineLevelCol="4"/>
  <cols>
    <col min="1" max="1" width="17.5" customWidth="1"/>
    <col min="2" max="2" width="25.787037037037" customWidth="1"/>
    <col min="3" max="5" width="25.6388888888889" customWidth="1"/>
  </cols>
  <sheetData>
    <row r="1" ht="16.35" customHeight="1" spans="1:5">
      <c r="A1" s="43"/>
    </row>
    <row r="2" ht="26.05" customHeight="1" spans="1:5">
      <c r="A2" s="2" t="s">
        <v>162</v>
      </c>
      <c r="B2" s="2"/>
      <c r="C2" s="2"/>
      <c r="D2" s="2"/>
      <c r="E2" s="2"/>
    </row>
    <row r="3" ht="25" customHeight="1" spans="1:5">
      <c r="A3" s="1"/>
      <c r="B3" s="1"/>
      <c r="C3" s="3" t="s">
        <v>31</v>
      </c>
      <c r="D3" s="3"/>
      <c r="E3" s="3"/>
    </row>
    <row r="4" ht="26.05" customHeight="1" spans="1:5">
      <c r="A4" s="44" t="s">
        <v>90</v>
      </c>
      <c r="B4" s="44"/>
      <c r="C4" s="45" t="s">
        <v>158</v>
      </c>
      <c r="D4" s="45"/>
      <c r="E4" s="45"/>
    </row>
    <row r="5" ht="26.05" customHeight="1" spans="1:5">
      <c r="A5" s="46" t="s">
        <v>163</v>
      </c>
      <c r="B5" s="47" t="s">
        <v>164</v>
      </c>
      <c r="C5" s="48" t="s">
        <v>95</v>
      </c>
      <c r="D5" s="47" t="s">
        <v>92</v>
      </c>
      <c r="E5" s="49" t="s">
        <v>93</v>
      </c>
    </row>
    <row r="6" ht="26.05" customHeight="1" spans="1:5">
      <c r="A6" s="50"/>
      <c r="B6" s="51" t="s">
        <v>95</v>
      </c>
      <c r="C6" s="52">
        <f t="shared" ref="C6:C13" si="0">D6+E6</f>
        <v>12758399.64</v>
      </c>
      <c r="D6" s="52">
        <f>D7+D10+D15+D20+D22+D24+D27</f>
        <v>11427701.55</v>
      </c>
      <c r="E6" s="53">
        <f>E7+E10+E15+E20+E22+E24+E25+E27</f>
        <v>1330698.09</v>
      </c>
    </row>
    <row r="7" ht="26.05" customHeight="1" spans="1:5">
      <c r="A7" s="54" t="s">
        <v>165</v>
      </c>
      <c r="B7" s="51" t="s">
        <v>96</v>
      </c>
      <c r="C7" s="52">
        <f t="shared" si="0"/>
        <v>82546.2</v>
      </c>
      <c r="D7" s="52">
        <f>D8</f>
        <v>82546.2</v>
      </c>
      <c r="E7" s="55"/>
    </row>
    <row r="8" ht="26.05" customHeight="1" spans="1:5">
      <c r="A8" s="54">
        <v>20129</v>
      </c>
      <c r="B8" s="51" t="s">
        <v>97</v>
      </c>
      <c r="C8" s="52">
        <f t="shared" si="0"/>
        <v>82546.2</v>
      </c>
      <c r="D8" s="52">
        <f>D9</f>
        <v>82546.2</v>
      </c>
      <c r="E8" s="55"/>
    </row>
    <row r="9" ht="26.05" customHeight="1" spans="1:5">
      <c r="A9" s="50">
        <v>2012906</v>
      </c>
      <c r="B9" s="56" t="s">
        <v>98</v>
      </c>
      <c r="C9" s="57">
        <f t="shared" si="0"/>
        <v>82546.2</v>
      </c>
      <c r="D9" s="25">
        <v>82546.2</v>
      </c>
      <c r="E9" s="55"/>
    </row>
    <row r="10" ht="26.05" customHeight="1" spans="1:5">
      <c r="A10" s="54">
        <v>205</v>
      </c>
      <c r="B10" s="51" t="s">
        <v>99</v>
      </c>
      <c r="C10" s="52">
        <f t="shared" si="0"/>
        <v>9396756.84</v>
      </c>
      <c r="D10" s="52">
        <f>D11+D12+D13+D14</f>
        <v>8066058.75</v>
      </c>
      <c r="E10" s="53">
        <f>E11+E12+E13</f>
        <v>1330698.09</v>
      </c>
    </row>
    <row r="11" ht="26.05" customHeight="1" spans="1:5">
      <c r="A11" s="54">
        <v>20502</v>
      </c>
      <c r="B11" s="51" t="s">
        <v>100</v>
      </c>
      <c r="C11" s="58">
        <f t="shared" si="0"/>
        <v>9326795.64</v>
      </c>
      <c r="D11" s="25">
        <v>8066058.75</v>
      </c>
      <c r="E11" s="57">
        <v>1260736.89</v>
      </c>
    </row>
    <row r="12" ht="26.05" customHeight="1" spans="1:5">
      <c r="A12" s="50">
        <v>2050201</v>
      </c>
      <c r="B12" s="56" t="s">
        <v>101</v>
      </c>
      <c r="C12" s="58">
        <f t="shared" si="0"/>
        <v>33515</v>
      </c>
      <c r="D12" s="25"/>
      <c r="E12" s="57">
        <v>33515</v>
      </c>
    </row>
    <row r="13" ht="26.05" customHeight="1" spans="1:5">
      <c r="A13" s="50">
        <v>2050202</v>
      </c>
      <c r="B13" s="56" t="s">
        <v>102</v>
      </c>
      <c r="C13" s="58">
        <f t="shared" si="0"/>
        <v>36446.2</v>
      </c>
      <c r="D13" s="59"/>
      <c r="E13" s="57">
        <v>36446.2</v>
      </c>
    </row>
    <row r="14" ht="26.05" customHeight="1" spans="1:5">
      <c r="A14" s="50">
        <v>2050299</v>
      </c>
      <c r="B14" s="56" t="s">
        <v>103</v>
      </c>
      <c r="C14" s="58">
        <f t="shared" ref="C14:C20" si="1">D14+E14</f>
        <v>0</v>
      </c>
      <c r="D14" s="60"/>
      <c r="E14" s="61"/>
    </row>
    <row r="15" ht="26.05" customHeight="1" spans="1:5">
      <c r="A15" s="54" t="s">
        <v>166</v>
      </c>
      <c r="B15" s="51" t="s">
        <v>104</v>
      </c>
      <c r="C15" s="52">
        <f t="shared" si="1"/>
        <v>1762092</v>
      </c>
      <c r="D15" s="62">
        <f>D16+D18+D19</f>
        <v>1762092</v>
      </c>
      <c r="E15" s="55"/>
    </row>
    <row r="16" ht="26.05" customHeight="1" spans="1:5">
      <c r="A16" s="50" t="s">
        <v>167</v>
      </c>
      <c r="B16" s="56" t="s">
        <v>105</v>
      </c>
      <c r="C16" s="52">
        <f t="shared" si="1"/>
        <v>111168</v>
      </c>
      <c r="D16" s="63">
        <f>D17</f>
        <v>111168</v>
      </c>
      <c r="E16" s="55"/>
    </row>
    <row r="17" ht="26.05" customHeight="1" spans="1:5">
      <c r="A17" s="50">
        <v>2080502</v>
      </c>
      <c r="B17" s="56" t="s">
        <v>106</v>
      </c>
      <c r="C17" s="58">
        <f t="shared" si="1"/>
        <v>111168</v>
      </c>
      <c r="D17" s="25">
        <v>111168</v>
      </c>
      <c r="E17" s="55"/>
    </row>
    <row r="18" ht="26.05" customHeight="1" spans="1:5">
      <c r="A18" s="50">
        <v>2080505</v>
      </c>
      <c r="B18" s="56" t="s">
        <v>107</v>
      </c>
      <c r="C18" s="58">
        <f t="shared" si="1"/>
        <v>1100616</v>
      </c>
      <c r="D18" s="25">
        <v>1100616</v>
      </c>
      <c r="E18" s="55"/>
    </row>
    <row r="19" ht="26.05" customHeight="1" spans="1:5">
      <c r="A19" s="50">
        <v>2080506</v>
      </c>
      <c r="B19" s="56" t="s">
        <v>108</v>
      </c>
      <c r="C19" s="58">
        <f t="shared" si="1"/>
        <v>550308</v>
      </c>
      <c r="D19" s="25">
        <v>550308</v>
      </c>
      <c r="E19" s="55"/>
    </row>
    <row r="20" ht="26.05" customHeight="1" spans="1:5">
      <c r="A20" s="54">
        <v>20808</v>
      </c>
      <c r="B20" s="51" t="s">
        <v>109</v>
      </c>
      <c r="C20" s="52">
        <f t="shared" si="1"/>
        <v>16200</v>
      </c>
      <c r="D20" s="63">
        <f>D21</f>
        <v>16200</v>
      </c>
      <c r="E20" s="55"/>
    </row>
    <row r="21" ht="26.05" customHeight="1" spans="1:5">
      <c r="A21" s="50">
        <v>2080801</v>
      </c>
      <c r="B21" s="56" t="s">
        <v>109</v>
      </c>
      <c r="C21" s="41">
        <f t="shared" ref="C21:C28" si="2">D21</f>
        <v>16200</v>
      </c>
      <c r="D21" s="25">
        <v>16200</v>
      </c>
      <c r="E21" s="55"/>
    </row>
    <row r="22" ht="26.05" customHeight="1" spans="1:5">
      <c r="A22" s="54">
        <v>20899</v>
      </c>
      <c r="B22" s="51" t="s">
        <v>110</v>
      </c>
      <c r="C22" s="52">
        <f t="shared" si="2"/>
        <v>75667.35</v>
      </c>
      <c r="D22" s="52">
        <f>D23</f>
        <v>75667.35</v>
      </c>
      <c r="E22" s="55"/>
    </row>
    <row r="23" ht="26.05" customHeight="1" spans="1:5">
      <c r="A23" s="50">
        <v>2089999</v>
      </c>
      <c r="B23" s="56" t="s">
        <v>111</v>
      </c>
      <c r="C23" s="41">
        <f t="shared" si="2"/>
        <v>75667.35</v>
      </c>
      <c r="D23" s="64">
        <v>75667.35</v>
      </c>
      <c r="E23" s="55"/>
    </row>
    <row r="24" ht="26.05" customHeight="1" spans="1:5">
      <c r="A24" s="54" t="s">
        <v>168</v>
      </c>
      <c r="B24" s="51" t="s">
        <v>112</v>
      </c>
      <c r="C24" s="52">
        <f t="shared" si="2"/>
        <v>599675.25</v>
      </c>
      <c r="D24" s="52">
        <f>D25</f>
        <v>599675.25</v>
      </c>
      <c r="E24" s="55"/>
    </row>
    <row r="25" ht="26.05" customHeight="1" spans="1:5">
      <c r="A25" s="54">
        <v>21011</v>
      </c>
      <c r="B25" s="51" t="s">
        <v>113</v>
      </c>
      <c r="C25" s="52">
        <f t="shared" si="2"/>
        <v>599675.25</v>
      </c>
      <c r="D25" s="52">
        <f>D26</f>
        <v>599675.25</v>
      </c>
      <c r="E25" s="55"/>
    </row>
    <row r="26" ht="26.05" customHeight="1" spans="1:5">
      <c r="A26" s="50">
        <v>2101102</v>
      </c>
      <c r="B26" s="56" t="s">
        <v>114</v>
      </c>
      <c r="C26" s="41">
        <f t="shared" si="2"/>
        <v>599675.25</v>
      </c>
      <c r="D26" s="64">
        <v>599675.25</v>
      </c>
      <c r="E26" s="55"/>
    </row>
    <row r="27" ht="26.05" customHeight="1" spans="1:5">
      <c r="A27" s="54">
        <v>221</v>
      </c>
      <c r="B27" s="65" t="s">
        <v>115</v>
      </c>
      <c r="C27" s="52">
        <f t="shared" si="2"/>
        <v>825462</v>
      </c>
      <c r="D27" s="52">
        <f>D28</f>
        <v>825462</v>
      </c>
      <c r="E27" s="66"/>
    </row>
    <row r="28" ht="26.05" customHeight="1" spans="1:5">
      <c r="A28" s="67">
        <v>221011</v>
      </c>
      <c r="B28" s="68" t="s">
        <v>116</v>
      </c>
      <c r="C28" s="41">
        <f t="shared" si="2"/>
        <v>825462</v>
      </c>
      <c r="D28" s="64">
        <v>825462</v>
      </c>
      <c r="E28" s="66"/>
    </row>
    <row r="29" ht="26.05" customHeight="1" spans="1:5">
      <c r="A29" s="67"/>
      <c r="B29" s="68"/>
      <c r="C29" s="69"/>
      <c r="D29" s="70"/>
      <c r="E29" s="69"/>
    </row>
    <row r="30" ht="16.35" customHeight="1"/>
    <row r="31" ht="16.35" customHeight="1" spans="1:5">
      <c r="A31" s="1" t="s">
        <v>81</v>
      </c>
      <c r="B31" s="1"/>
      <c r="C31" s="1"/>
      <c r="D31" s="1"/>
      <c r="E31" s="1"/>
    </row>
  </sheetData>
  <mergeCells count="5">
    <mergeCell ref="A2:E2"/>
    <mergeCell ref="C3:E3"/>
    <mergeCell ref="A4:B4"/>
    <mergeCell ref="C4:E4"/>
    <mergeCell ref="A31:E31"/>
  </mergeCells>
  <pageMargins left="0.75" right="0.75" top="0.268999993801117" bottom="0.268999993801117"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12" workbookViewId="0">
      <selection activeCell="E23" sqref="E23:E24"/>
    </sheetView>
  </sheetViews>
  <sheetFormatPr defaultColWidth="10" defaultRowHeight="14.4" outlineLevelCol="4"/>
  <cols>
    <col min="1" max="1" width="13.7037037037037" customWidth="1"/>
    <col min="2" max="2" width="34.8796296296296" customWidth="1"/>
    <col min="3" max="3" width="19.6759259259259" customWidth="1"/>
    <col min="4" max="4" width="22.7962962962963" customWidth="1"/>
    <col min="5" max="5" width="21.4444444444444" customWidth="1"/>
    <col min="8" max="8" width="10.8888888888889"/>
  </cols>
  <sheetData>
    <row r="1" ht="20.7" customHeight="1" spans="1:5">
      <c r="A1" s="1"/>
      <c r="B1" s="1"/>
      <c r="C1" s="1"/>
      <c r="D1" s="1"/>
      <c r="E1" s="1"/>
    </row>
    <row r="2" ht="26.05" customHeight="1" spans="1:5">
      <c r="A2" s="2" t="s">
        <v>169</v>
      </c>
      <c r="B2" s="2"/>
      <c r="C2" s="2"/>
      <c r="D2" s="2"/>
      <c r="E2" s="2"/>
    </row>
    <row r="3" ht="26.05" customHeight="1" spans="1:5">
      <c r="A3" s="1"/>
      <c r="B3" s="1"/>
      <c r="C3" s="1"/>
      <c r="D3" s="1"/>
      <c r="E3" s="3" t="s">
        <v>31</v>
      </c>
    </row>
    <row r="4" ht="26.05" customHeight="1" spans="1:5">
      <c r="A4" s="28" t="s">
        <v>170</v>
      </c>
      <c r="B4" s="28"/>
      <c r="C4" s="28" t="s">
        <v>171</v>
      </c>
      <c r="D4" s="28"/>
      <c r="E4" s="28"/>
    </row>
    <row r="5" ht="26.05" customHeight="1" spans="1:5">
      <c r="A5" s="28" t="s">
        <v>163</v>
      </c>
      <c r="B5" s="28" t="s">
        <v>164</v>
      </c>
      <c r="C5" s="28" t="s">
        <v>95</v>
      </c>
      <c r="D5" s="28" t="s">
        <v>172</v>
      </c>
      <c r="E5" s="28" t="s">
        <v>173</v>
      </c>
    </row>
    <row r="6" ht="26.05" customHeight="1" spans="1:5">
      <c r="A6" s="29" t="s">
        <v>174</v>
      </c>
      <c r="B6" s="30" t="s">
        <v>174</v>
      </c>
      <c r="C6" s="30">
        <v>1</v>
      </c>
      <c r="D6" s="30">
        <v>2</v>
      </c>
      <c r="E6" s="30">
        <v>3</v>
      </c>
    </row>
    <row r="7" ht="26.05" customHeight="1" spans="1:5">
      <c r="A7" s="31"/>
      <c r="B7" s="32" t="s">
        <v>95</v>
      </c>
      <c r="C7" s="33">
        <f>C8+C15+C25</f>
        <v>11427701.55</v>
      </c>
      <c r="D7" s="33">
        <f>D8+D15+D25</f>
        <v>11173184.1</v>
      </c>
      <c r="E7" s="33">
        <f>E8+E15+E25</f>
        <v>254517.45</v>
      </c>
    </row>
    <row r="8" ht="26.05" customHeight="1" spans="1:5">
      <c r="A8" s="34" t="s">
        <v>175</v>
      </c>
      <c r="B8" s="35" t="s">
        <v>176</v>
      </c>
      <c r="C8" s="36">
        <f>SUM(C9:C14)</f>
        <v>11045816.1</v>
      </c>
      <c r="D8" s="36">
        <f>SUM(D9:D14)</f>
        <v>11045816.1</v>
      </c>
      <c r="E8" s="36">
        <f>SUM(E9:E13)</f>
        <v>0</v>
      </c>
    </row>
    <row r="9" ht="26.05" customHeight="1" spans="1:5">
      <c r="A9" s="37" t="s">
        <v>177</v>
      </c>
      <c r="B9" s="38" t="s">
        <v>178</v>
      </c>
      <c r="C9" s="39">
        <f t="shared" ref="C9:C14" si="0">SUM(D9:E9)</f>
        <v>7894087.5</v>
      </c>
      <c r="D9" s="25">
        <v>7894087.5</v>
      </c>
      <c r="E9" s="40"/>
    </row>
    <row r="10" ht="26.05" customHeight="1" spans="1:5">
      <c r="A10" s="37" t="s">
        <v>179</v>
      </c>
      <c r="B10" s="38" t="s">
        <v>180</v>
      </c>
      <c r="C10" s="39">
        <f t="shared" si="0"/>
        <v>1100616</v>
      </c>
      <c r="D10" s="25">
        <v>1100616</v>
      </c>
      <c r="E10" s="40"/>
    </row>
    <row r="11" ht="26.05" customHeight="1" spans="1:5">
      <c r="A11" s="37" t="s">
        <v>181</v>
      </c>
      <c r="B11" s="38" t="s">
        <v>182</v>
      </c>
      <c r="C11" s="39">
        <f t="shared" si="0"/>
        <v>550308</v>
      </c>
      <c r="D11" s="25">
        <v>550308</v>
      </c>
      <c r="E11" s="40"/>
    </row>
    <row r="12" ht="26.05" customHeight="1" spans="1:5">
      <c r="A12" s="37" t="s">
        <v>183</v>
      </c>
      <c r="B12" s="38" t="s">
        <v>184</v>
      </c>
      <c r="C12" s="39">
        <f t="shared" si="0"/>
        <v>599675.25</v>
      </c>
      <c r="D12" s="25">
        <v>599675.25</v>
      </c>
      <c r="E12" s="40"/>
    </row>
    <row r="13" ht="26.05" customHeight="1" spans="1:5">
      <c r="A13" s="37" t="s">
        <v>185</v>
      </c>
      <c r="B13" s="38" t="s">
        <v>186</v>
      </c>
      <c r="C13" s="39">
        <f t="shared" si="0"/>
        <v>75667.35</v>
      </c>
      <c r="D13" s="25">
        <v>75667.35</v>
      </c>
      <c r="E13" s="40"/>
    </row>
    <row r="14" ht="26.05" customHeight="1" spans="1:5">
      <c r="A14" s="37" t="s">
        <v>187</v>
      </c>
      <c r="B14" s="38" t="s">
        <v>188</v>
      </c>
      <c r="C14" s="39">
        <f t="shared" si="0"/>
        <v>825462</v>
      </c>
      <c r="D14" s="25">
        <v>825462</v>
      </c>
      <c r="E14" s="40"/>
    </row>
    <row r="15" ht="26.05" customHeight="1" spans="1:5">
      <c r="A15" s="34" t="s">
        <v>189</v>
      </c>
      <c r="B15" s="35" t="s">
        <v>190</v>
      </c>
      <c r="C15" s="36">
        <f>SUM(C16:C24)</f>
        <v>254517.45</v>
      </c>
      <c r="D15" s="36">
        <f>SUM(D16:D24)</f>
        <v>0</v>
      </c>
      <c r="E15" s="36">
        <f>SUM(E16:E24)</f>
        <v>254517.45</v>
      </c>
    </row>
    <row r="16" ht="26.05" customHeight="1" spans="1:5">
      <c r="A16" s="37" t="s">
        <v>191</v>
      </c>
      <c r="B16" s="38" t="s">
        <v>192</v>
      </c>
      <c r="C16" s="39">
        <f t="shared" ref="C16:C24" si="1">SUM(D16:E16)</f>
        <v>0</v>
      </c>
      <c r="D16" s="41"/>
      <c r="E16" s="40"/>
    </row>
    <row r="17" ht="26.05" customHeight="1" spans="1:5">
      <c r="A17" s="37" t="s">
        <v>193</v>
      </c>
      <c r="B17" s="38" t="s">
        <v>194</v>
      </c>
      <c r="C17" s="39">
        <f t="shared" si="1"/>
        <v>0</v>
      </c>
      <c r="D17" s="41"/>
      <c r="E17" s="40"/>
    </row>
    <row r="18" ht="26.05" customHeight="1" spans="1:5">
      <c r="A18" s="37" t="s">
        <v>195</v>
      </c>
      <c r="B18" s="38" t="s">
        <v>196</v>
      </c>
      <c r="C18" s="39">
        <f t="shared" si="1"/>
        <v>0</v>
      </c>
      <c r="D18" s="41"/>
      <c r="E18" s="40"/>
    </row>
    <row r="19" ht="26.05" customHeight="1" spans="1:5">
      <c r="A19" s="37" t="s">
        <v>197</v>
      </c>
      <c r="B19" s="38" t="s">
        <v>198</v>
      </c>
      <c r="C19" s="39">
        <f t="shared" si="1"/>
        <v>0</v>
      </c>
      <c r="D19" s="41"/>
      <c r="E19" s="40"/>
    </row>
    <row r="20" ht="26.05" customHeight="1" spans="1:5">
      <c r="A20" s="37" t="s">
        <v>199</v>
      </c>
      <c r="B20" s="38" t="s">
        <v>200</v>
      </c>
      <c r="C20" s="39">
        <f t="shared" si="1"/>
        <v>0</v>
      </c>
      <c r="D20" s="41"/>
      <c r="E20" s="40"/>
    </row>
    <row r="21" ht="26.05" customHeight="1" spans="1:5">
      <c r="A21" s="37" t="s">
        <v>201</v>
      </c>
      <c r="B21" s="38" t="s">
        <v>202</v>
      </c>
      <c r="C21" s="39">
        <f t="shared" si="1"/>
        <v>0</v>
      </c>
      <c r="D21" s="41"/>
      <c r="E21" s="40"/>
    </row>
    <row r="22" ht="26.05" customHeight="1" spans="1:5">
      <c r="A22" s="37" t="s">
        <v>203</v>
      </c>
      <c r="B22" s="38" t="s">
        <v>204</v>
      </c>
      <c r="C22" s="39">
        <f t="shared" si="1"/>
        <v>0</v>
      </c>
      <c r="D22" s="41"/>
      <c r="E22" s="40"/>
    </row>
    <row r="23" ht="26.05" customHeight="1" spans="1:5">
      <c r="A23" s="37" t="s">
        <v>205</v>
      </c>
      <c r="B23" s="38" t="s">
        <v>206</v>
      </c>
      <c r="C23" s="39">
        <f t="shared" si="1"/>
        <v>82546.2</v>
      </c>
      <c r="D23" s="41"/>
      <c r="E23" s="25">
        <v>82546.2</v>
      </c>
    </row>
    <row r="24" ht="26.05" customHeight="1" spans="1:5">
      <c r="A24" s="37" t="s">
        <v>207</v>
      </c>
      <c r="B24" s="38" t="s">
        <v>208</v>
      </c>
      <c r="C24" s="39">
        <f t="shared" si="1"/>
        <v>171971.25</v>
      </c>
      <c r="D24" s="41"/>
      <c r="E24" s="25">
        <v>171971.25</v>
      </c>
    </row>
    <row r="25" ht="26.05" customHeight="1" spans="1:5">
      <c r="A25" s="34" t="s">
        <v>209</v>
      </c>
      <c r="B25" s="35" t="s">
        <v>210</v>
      </c>
      <c r="C25" s="36">
        <f>SUM(C26:C27)</f>
        <v>127368</v>
      </c>
      <c r="D25" s="36">
        <f>SUM(D26:D27)</f>
        <v>127368</v>
      </c>
      <c r="E25" s="36">
        <f>SUM(E26:E27)</f>
        <v>0</v>
      </c>
    </row>
    <row r="26" ht="26.05" customHeight="1" spans="1:5">
      <c r="A26" s="37" t="s">
        <v>211</v>
      </c>
      <c r="B26" s="38" t="s">
        <v>212</v>
      </c>
      <c r="C26" s="39">
        <f>SUM(D26:E26)</f>
        <v>111168</v>
      </c>
      <c r="D26" s="25">
        <v>111168</v>
      </c>
      <c r="E26" s="40"/>
    </row>
    <row r="27" ht="26.05" customHeight="1" spans="1:5">
      <c r="A27" s="37" t="s">
        <v>213</v>
      </c>
      <c r="B27" s="38" t="s">
        <v>214</v>
      </c>
      <c r="C27" s="39">
        <f>SUM(D27:E27)</f>
        <v>16200</v>
      </c>
      <c r="D27" s="25">
        <v>16200</v>
      </c>
      <c r="E27" s="42"/>
    </row>
    <row r="28" ht="16.35" customHeight="1" spans="1:5">
      <c r="A28" s="1" t="s">
        <v>81</v>
      </c>
      <c r="B28" s="1"/>
      <c r="C28" s="1"/>
      <c r="D28" s="1"/>
      <c r="E28" s="1"/>
    </row>
  </sheetData>
  <mergeCells count="5">
    <mergeCell ref="A2:E2"/>
    <mergeCell ref="A3:B3"/>
    <mergeCell ref="A4:B4"/>
    <mergeCell ref="C4:E4"/>
    <mergeCell ref="A28:E28"/>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目录</vt:lpstr>
      <vt:lpstr>1</vt:lpstr>
      <vt:lpstr>2</vt:lpstr>
      <vt:lpstr>3</vt:lpstr>
      <vt:lpstr>4</vt:lpstr>
      <vt:lpstr>5</vt:lpstr>
      <vt:lpstr>6</vt:lpstr>
      <vt:lpstr>7</vt:lpstr>
      <vt:lpstr>8</vt:lpstr>
      <vt:lpstr>9</vt:lpstr>
      <vt:lpstr>10</vt:lpstr>
      <vt:lpstr>11</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苍狼</cp:lastModifiedBy>
  <dcterms:created xsi:type="dcterms:W3CDTF">2024-02-29T01:57:00Z</dcterms:created>
  <dcterms:modified xsi:type="dcterms:W3CDTF">2026-03-05T06:42:30Z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A2094E9A909C4F71B6AB92929731AD11_13</vt:lpwstr>
  </property>
  <property fmtid="{D5CDD505-2E9C-101B-9397-08002B2CF9AE}" pid="4" name="CalculationRule">
    <vt:i4>0</vt:i4>
  </property>
</Properties>
</file>