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<sst xmlns="http://schemas.openxmlformats.org/spreadsheetml/2006/main" count="313" uniqueCount="228">
  <si>
    <t>单位代码：126228224391015537</t>
  </si>
  <si>
    <t>单位名称：环县合道镇初级中学</t>
  </si>
  <si>
    <t>部门预算公开表</t>
  </si>
  <si>
    <t xml:space="preserve">     </t>
  </si>
  <si>
    <t>编制日期：</t>
  </si>
  <si>
    <t>部门领导：</t>
  </si>
  <si>
    <t>李天才</t>
  </si>
  <si>
    <t>财务负责人：</t>
  </si>
  <si>
    <t>梁建宏</t>
  </si>
  <si>
    <t>制表人：</t>
  </si>
  <si>
    <t>黄广亮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</si>
  <si>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</si>
  <si>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</si>
  <si>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</si>
  <si>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</si>
  <si>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</si>
  <si>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</si>
  <si>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</si>
  <si>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</si>
  <si>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</si>
  <si>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</si>
  <si>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</si>
  <si>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</si>
  <si>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</si>
  <si>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</si>
  <si>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</si>
  <si>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</si>
  <si>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</si>
  <si>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</si>
  <si>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</si>
  <si>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</si>
  <si>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</si>
  <si>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</si>
  <si>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</si>
  <si>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</si>
  <si>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</si>
  <si>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</si>
  <si>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</si>
  <si>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</si>
  <si>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</si>
  <si>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</si>
  <si>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</si>
  <si>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</si>
  <si>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</si>
  <si>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</si>
  <si>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</si>
  <si>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</si>
  <si>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</si>
  <si>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</si>
  <si>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</si>
  <si>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</si>
  <si>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</si>
  <si>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</si>
  <si>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</si>
  <si>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</si>
  <si>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</si>
  <si>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</si>
  <si>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</si>
  <si>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</si>
  <si>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</si>
  <si>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</si>
  <si>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</si>
  <si>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</si>
  <si>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</si>
  <si>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</si>
  <si>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</si>
  <si>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</si>
  <si>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</si>
  <si>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</si>
  <si>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</si>
  <si>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</si>
  <si>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</si>
  <si>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</si>
  <si>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</si>
  <si>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</si>
  <si>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</si>
  <si>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</si>
  <si>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</si>
  <si>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</si>
  <si>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</si>
  <si>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</si>
  <si>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</si>
  <si>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</si>
  <si>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</si>
  <si>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</si>
  <si>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</si>
  <si>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</si>
  <si>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</si>
  <si>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</si>
  <si>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</si>
  <si>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</si>
  <si>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</si>
  <si>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</si>
  <si>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</si>
  <si>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</si>
  <si>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</si>
  <si>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</si>
  <si>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</si>
  <si>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</si>
  <si>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</si>
  <si>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</si>
  <si>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</si>
  <si>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</si>
  <si>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</si>
  <si>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</si>
  <si>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</si>
  <si>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</si>
  <si>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</si>
  <si>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</si>
  <si>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初中教育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</si>
  <si>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</si>
  <si>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</si>
  <si>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</si>
  <si>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</si>
  <si>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</si>
  <si>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  职业年金</t>
  </si>
  <si>
    <t xml:space="preserve">    工伤保险</t>
  </si>
  <si>
    <t xml:space="preserve">    失业保险</t>
  </si>
  <si>
    <t xml:space="preserve">    遗属生活补助</t>
  </si>
  <si>
    <t>医疗卫生支出</t>
  </si>
  <si>
    <t xml:space="preserve">  机关事业单位医疗保险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</si>
  <si>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</si>
  <si>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</si>
  <si>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</si>
  <si>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</si>
  <si>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</si>
  <si>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</si>
  <si>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</si>
  <si>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</si>
  <si>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</si>
  <si>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</si>
  <si>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</si>
  <si>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</si>
  <si>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</si>
  <si>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</si>
  <si>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</si>
  <si>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</si>
  <si>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</si>
  <si>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</si>
  <si>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</si>
  <si>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</si>
  <si>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</si>
  <si>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</si>
  <si>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</si>
  <si>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</si>
  <si>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</si>
  <si>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</si>
  <si>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</si>
  <si>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</si>
  <si>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</si>
  <si>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</si>
  <si>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</si>
  <si>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</si>
  <si>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</si>
  <si>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</si>
  <si>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</si>
  <si>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</si>
  <si>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</si>
  <si>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</si>
  <si>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</si>
  <si>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</si>
  <si>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</si>
  <si>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</si>
  <si>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</si>
  <si>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</si>
  <si>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</si>
  <si>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</si>
  <si>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</si>
  <si>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环县合道镇初级中学</t>
  </si>
  <si>
    <t>一般公共预算支出情况表</t>
  </si>
  <si>
    <t>科目名称</t>
  </si>
  <si>
    <t xml:space="preserve">    初中教育</t>
  </si>
  <si>
    <t xml:space="preserve">    医疗保险</t>
  </si>
  <si>
    <t>一般公共预算基本支出表</t>
  </si>
  <si>
    <t>经济分类科目</t>
  </si>
  <si>
    <t>一般公共预算基本支出</t>
  </si>
  <si>
    <t>人员经费</t>
  </si>
  <si>
    <t>公用经费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</si>
  <si>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</si>
  <si>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</si>
  <si>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</si>
  <si>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</si>
  <si>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</si>
  <si>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</si>
  <si>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</si>
  <si>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</si>
  <si>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</si>
  <si>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</si>
  <si>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</si>
  <si>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</si>
  <si>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</si>
  <si>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</si>
  <si>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</si>
  <si>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</si>
  <si>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</si>
  <si>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</si>
  <si>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</si>
  <si>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</si>
  <si>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</si>
  <si>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</si>
  <si>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</si>
  <si>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</si>
  <si>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</si>
  <si>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</si>
  <si>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</si>
  <si>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</si>
  <si>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</si>
  <si>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</si>
  <si>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</si>
  <si>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</si>
  <si>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</si>
  <si>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</si>
  <si>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</si>
  <si>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</si>
  <si>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</si>
  <si>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</si>
  <si>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</si>
  <si>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工会经费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</si>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</sst>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.00_ ;[Red]\-#,##0.00\ "/>
    <numFmt numFmtId="178" formatCode="yyyy\-mm\-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color indexed="8"/>
      <name val="楷体_GB2312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9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8" borderId="9" applyNumberFormat="0" applyAlignment="0" applyProtection="0">
      <alignment vertical="center"/>
    </xf>
    <xf numFmtId="0" fontId="33" fillId="9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Border="1" applyAlignment="1"/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>
      <alignment vertical="center" wrapText="1"/>
    </xf>
    <xf numFmtId="0" fontId="10" fillId="0" borderId="0" xfId="49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</xf>
    <xf numFmtId="176" fontId="11" fillId="0" borderId="5" xfId="50" applyNumberFormat="1" applyFont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2" fillId="3" borderId="5" xfId="0" applyNumberFormat="1" applyFont="1" applyFill="1" applyBorder="1" applyAlignment="1" applyProtection="1">
      <alignment horizontal="left" vertical="center"/>
    </xf>
    <xf numFmtId="177" fontId="12" fillId="3" borderId="5" xfId="0" applyNumberFormat="1" applyFont="1" applyFill="1" applyBorder="1" applyAlignment="1" applyProtection="1">
      <alignment horizontal="right" vertical="center"/>
    </xf>
    <xf numFmtId="49" fontId="12" fillId="4" borderId="5" xfId="0" applyNumberFormat="1" applyFont="1" applyFill="1" applyBorder="1" applyAlignment="1" applyProtection="1">
      <alignment horizontal="left" vertical="center"/>
    </xf>
    <xf numFmtId="0" fontId="12" fillId="4" borderId="5" xfId="0" applyNumberFormat="1" applyFont="1" applyFill="1" applyBorder="1" applyAlignment="1" applyProtection="1">
      <alignment horizontal="left" vertical="center"/>
    </xf>
    <xf numFmtId="177" fontId="12" fillId="4" borderId="5" xfId="0" applyNumberFormat="1" applyFont="1" applyFill="1" applyBorder="1" applyAlignment="1" applyProtection="1">
      <alignment horizontal="right" vertical="center"/>
    </xf>
    <xf numFmtId="0" fontId="12" fillId="5" borderId="5" xfId="0" applyNumberFormat="1" applyFont="1" applyFill="1" applyBorder="1" applyAlignment="1" applyProtection="1">
      <alignment horizontal="left" vertical="center"/>
    </xf>
    <xf numFmtId="177" fontId="12" fillId="5" borderId="5" xfId="0" applyNumberFormat="1" applyFont="1" applyFill="1" applyBorder="1" applyAlignment="1" applyProtection="1">
      <alignment horizontal="right" vertical="center"/>
    </xf>
    <xf numFmtId="0" fontId="11" fillId="0" borderId="5" xfId="0" applyNumberFormat="1" applyFont="1" applyFill="1" applyBorder="1" applyAlignment="1" applyProtection="1">
      <alignment horizontal="left" vertical="center"/>
    </xf>
    <xf numFmtId="177" fontId="11" fillId="0" borderId="5" xfId="0" applyNumberFormat="1" applyFont="1" applyFill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 wrapText="1"/>
    </xf>
    <xf numFmtId="178" fontId="17" fillId="0" borderId="0" xfId="0" applyNumberFormat="1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9" sqref="F9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4"/>
      <c r="B3" s="75" t="s">
        <v>0</v>
      </c>
      <c r="C3" s="76"/>
      <c r="D3" s="76"/>
      <c r="E3" s="76"/>
      <c r="F3" s="44"/>
      <c r="G3" s="44"/>
      <c r="H3" s="44"/>
      <c r="I3" s="44"/>
      <c r="J3" s="44"/>
      <c r="K3" s="44"/>
    </row>
    <row r="4" ht="26.05" customHeight="1" spans="1:11">
      <c r="A4" s="44"/>
      <c r="B4" s="75" t="s">
        <v>1</v>
      </c>
      <c r="C4" s="76"/>
      <c r="D4" s="76"/>
      <c r="E4" s="76"/>
      <c r="F4" s="44"/>
      <c r="G4" s="44"/>
      <c r="H4" s="44"/>
      <c r="I4" s="44"/>
      <c r="J4" s="44"/>
      <c r="K4" s="44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7" t="s">
        <v>2</v>
      </c>
      <c r="C6" s="77"/>
      <c r="D6" s="77"/>
      <c r="E6" s="77"/>
      <c r="F6" s="77"/>
      <c r="G6" s="77"/>
      <c r="H6" s="77"/>
      <c r="I6" s="77"/>
      <c r="J6" s="77"/>
      <c r="K6" s="77"/>
    </row>
    <row r="7" ht="26.05" customHeight="1" spans="1:11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ht="26.05" customHeight="1" spans="1:11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ht="26.05" customHeight="1" spans="1:1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ht="26.05" customHeight="1" spans="1:11">
      <c r="A10" s="44"/>
      <c r="B10" s="76" t="s">
        <v>3</v>
      </c>
      <c r="C10" s="76"/>
      <c r="D10" s="76"/>
      <c r="E10" s="76"/>
      <c r="F10" s="78" t="s">
        <v>4</v>
      </c>
      <c r="G10" s="79">
        <v>46062</v>
      </c>
      <c r="H10" s="76"/>
      <c r="I10" s="76"/>
      <c r="J10" s="76"/>
      <c r="K10" s="44"/>
    </row>
    <row r="11" ht="26.05" customHeight="1" spans="1:11">
      <c r="A11" s="44"/>
      <c r="B11" s="76"/>
      <c r="C11" s="76"/>
      <c r="D11" s="76"/>
      <c r="E11" s="76"/>
      <c r="F11" s="76"/>
      <c r="G11" s="76"/>
      <c r="H11" s="76"/>
      <c r="I11" s="76"/>
      <c r="J11" s="76"/>
      <c r="K11" s="44"/>
    </row>
    <row r="12" ht="26.05" customHeight="1" spans="1:11">
      <c r="A12" s="44"/>
      <c r="B12" s="78" t="s">
        <v>5</v>
      </c>
      <c r="C12" s="80" t="s">
        <v>6</v>
      </c>
      <c r="D12" s="76"/>
      <c r="E12" s="78" t="s">
        <v>7</v>
      </c>
      <c r="F12" s="76" t="s">
        <v>8</v>
      </c>
      <c r="G12" s="76"/>
      <c r="H12" s="78" t="s">
        <v>9</v>
      </c>
      <c r="I12" s="76" t="s">
        <v>10</v>
      </c>
      <c r="J12" s="76"/>
      <c r="K12" s="44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"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8" sqref="H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164</v>
      </c>
      <c r="B4" s="10" t="s">
        <v>197</v>
      </c>
      <c r="C4" s="10"/>
      <c r="D4" s="10"/>
      <c r="E4" s="10"/>
      <c r="F4" s="10"/>
      <c r="G4" s="10" t="s">
        <v>198</v>
      </c>
      <c r="H4" s="5" t="s">
        <v>199</v>
      </c>
    </row>
    <row r="5" ht="26.05" customHeight="1" spans="1:8">
      <c r="A5" s="4"/>
      <c r="B5" s="10" t="s">
        <v>102</v>
      </c>
      <c r="C5" s="10" t="s">
        <v>200</v>
      </c>
      <c r="D5" s="10" t="s">
        <v>201</v>
      </c>
      <c r="E5" s="10" t="s">
        <v>202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203</v>
      </c>
      <c r="F6" s="10" t="s">
        <v>204</v>
      </c>
      <c r="G6" s="10"/>
      <c r="H6" s="5"/>
    </row>
    <row r="7" ht="26.05" customHeight="1" spans="1:8">
      <c r="A7" s="6" t="s">
        <v>102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168</v>
      </c>
      <c r="B8" s="18"/>
      <c r="C8" s="18"/>
      <c r="D8" s="18"/>
      <c r="E8" s="18"/>
      <c r="F8" s="18"/>
      <c r="G8" s="18"/>
      <c r="H8" s="19">
        <v>0.65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C16" sqref="C16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206</v>
      </c>
      <c r="B4" s="10" t="s">
        <v>38</v>
      </c>
      <c r="C4" s="10" t="s">
        <v>102</v>
      </c>
      <c r="D4" s="10" t="s">
        <v>98</v>
      </c>
      <c r="E4" s="5" t="s">
        <v>99</v>
      </c>
      <c r="F4" s="1"/>
    </row>
    <row r="5" ht="26.05" customHeight="1" spans="1:6">
      <c r="A5" s="4" t="s">
        <v>101</v>
      </c>
      <c r="B5" s="10" t="s">
        <v>101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/>
      <c r="B6" s="14" t="s">
        <v>102</v>
      </c>
      <c r="C6" s="15">
        <v>0.65</v>
      </c>
      <c r="D6" s="15">
        <v>0.65</v>
      </c>
      <c r="E6" s="7"/>
      <c r="F6" s="1"/>
    </row>
    <row r="7" ht="26.05" customHeight="1" spans="1:6">
      <c r="A7" s="13">
        <v>1</v>
      </c>
      <c r="B7" s="14" t="s">
        <v>207</v>
      </c>
      <c r="C7" s="15"/>
      <c r="D7" s="15"/>
      <c r="E7" s="7"/>
      <c r="F7" s="1"/>
    </row>
    <row r="8" ht="26.05" customHeight="1" spans="1:6">
      <c r="A8" s="13">
        <v>2</v>
      </c>
      <c r="B8" s="14" t="s">
        <v>208</v>
      </c>
      <c r="C8" s="15"/>
      <c r="D8" s="15"/>
      <c r="E8" s="7"/>
      <c r="F8" s="1"/>
    </row>
    <row r="9" ht="26.05" customHeight="1" spans="1:6">
      <c r="A9" s="13">
        <v>3</v>
      </c>
      <c r="B9" s="14" t="s">
        <v>209</v>
      </c>
      <c r="C9" s="15"/>
      <c r="D9" s="15"/>
      <c r="E9" s="7"/>
      <c r="F9" s="1"/>
    </row>
    <row r="10" ht="26.05" customHeight="1" spans="1:6">
      <c r="A10" s="13">
        <v>4</v>
      </c>
      <c r="B10" s="14" t="s">
        <v>210</v>
      </c>
      <c r="C10" s="15"/>
      <c r="D10" s="15"/>
      <c r="E10" s="7"/>
      <c r="F10" s="1"/>
    </row>
    <row r="11" ht="26.05" customHeight="1" spans="1:6">
      <c r="A11" s="13">
        <v>5</v>
      </c>
      <c r="B11" s="14" t="s">
        <v>211</v>
      </c>
      <c r="C11" s="15"/>
      <c r="D11" s="15"/>
      <c r="E11" s="7"/>
      <c r="F11" s="1"/>
    </row>
    <row r="12" ht="26.05" customHeight="1" spans="1:6">
      <c r="A12" s="13">
        <v>6</v>
      </c>
      <c r="B12" s="14" t="s">
        <v>212</v>
      </c>
      <c r="C12" s="15"/>
      <c r="D12" s="15"/>
      <c r="E12" s="7"/>
      <c r="F12" s="1"/>
    </row>
    <row r="13" ht="26.05" customHeight="1" spans="1:6">
      <c r="A13" s="13">
        <v>7</v>
      </c>
      <c r="B13" s="14" t="s">
        <v>213</v>
      </c>
      <c r="C13" s="15"/>
      <c r="D13" s="15"/>
      <c r="E13" s="7"/>
      <c r="F13" s="1"/>
    </row>
    <row r="14" ht="26.05" customHeight="1" spans="1:6">
      <c r="A14" s="13">
        <v>8</v>
      </c>
      <c r="B14" s="14" t="s">
        <v>214</v>
      </c>
      <c r="C14" s="15"/>
      <c r="D14" s="15"/>
      <c r="E14" s="7"/>
      <c r="F14" s="1"/>
    </row>
    <row r="15" ht="26.05" customHeight="1" spans="1:6">
      <c r="A15" s="13">
        <v>9</v>
      </c>
      <c r="B15" s="14" t="s">
        <v>215</v>
      </c>
      <c r="C15" s="15"/>
      <c r="D15" s="15"/>
      <c r="E15" s="7"/>
      <c r="F15" s="1"/>
    </row>
    <row r="16" ht="26.05" customHeight="1" spans="1:6">
      <c r="A16" s="13">
        <v>10</v>
      </c>
      <c r="B16" s="14" t="s">
        <v>199</v>
      </c>
      <c r="C16" s="15">
        <v>0.65</v>
      </c>
      <c r="D16" s="15">
        <v>0.65</v>
      </c>
      <c r="E16" s="7"/>
      <c r="F16" s="1"/>
    </row>
    <row r="17" ht="26.05" customHeight="1" spans="1:6">
      <c r="A17" s="13">
        <v>11</v>
      </c>
      <c r="B17" s="14" t="s">
        <v>216</v>
      </c>
      <c r="C17" s="15"/>
      <c r="D17" s="15"/>
      <c r="E17" s="7"/>
      <c r="F17" s="1"/>
    </row>
    <row r="18" ht="26.05" customHeight="1" spans="1:6">
      <c r="A18" s="13">
        <v>12</v>
      </c>
      <c r="B18" s="14" t="s">
        <v>217</v>
      </c>
      <c r="C18" s="15"/>
      <c r="D18" s="15"/>
      <c r="E18" s="7"/>
      <c r="F18" s="1"/>
    </row>
    <row r="19" ht="26.05" customHeight="1" spans="1:6">
      <c r="A19" s="13">
        <v>13</v>
      </c>
      <c r="B19" s="14" t="s">
        <v>218</v>
      </c>
      <c r="C19" s="15"/>
      <c r="D19" s="15"/>
      <c r="E19" s="7"/>
      <c r="F19" s="1"/>
    </row>
    <row r="20" ht="26.05" customHeight="1" spans="1:6">
      <c r="A20" s="13">
        <v>14</v>
      </c>
      <c r="B20" s="16" t="s">
        <v>219</v>
      </c>
      <c r="C20" s="17"/>
      <c r="D20" s="17"/>
      <c r="E20" s="9"/>
      <c r="F20" s="1"/>
    </row>
    <row r="21" ht="16.35" customHeight="1"/>
    <row r="22" ht="16.35" customHeight="1" spans="1:6">
      <c r="A22" s="1" t="s">
        <v>85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8" sqref="B18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220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8" sqref="D18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164</v>
      </c>
      <c r="B4" s="10" t="s">
        <v>102</v>
      </c>
      <c r="C4" s="10" t="s">
        <v>222</v>
      </c>
      <c r="D4" s="10" t="s">
        <v>223</v>
      </c>
      <c r="E4" s="5" t="s">
        <v>224</v>
      </c>
    </row>
    <row r="5" ht="26.05" customHeight="1" spans="1:5">
      <c r="A5" s="4" t="s">
        <v>101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168</v>
      </c>
      <c r="B6" s="11"/>
      <c r="C6" s="11"/>
      <c r="D6" s="11"/>
      <c r="E6" s="12"/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19" sqref="B19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225</v>
      </c>
      <c r="B2" s="2"/>
    </row>
    <row r="3" ht="26.05" customHeight="1" spans="1:2">
      <c r="A3" s="3" t="s">
        <v>226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101</v>
      </c>
      <c r="B5" s="5">
        <v>1</v>
      </c>
    </row>
    <row r="6" ht="26.05" customHeight="1" spans="1:2">
      <c r="A6" s="6" t="s">
        <v>227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5" sqref="F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9"/>
      <c r="B3" s="70" t="s">
        <v>13</v>
      </c>
      <c r="C3" s="71" t="s">
        <v>14</v>
      </c>
    </row>
    <row r="4" ht="32.55" customHeight="1" spans="1:3">
      <c r="A4" s="72"/>
      <c r="B4" s="73" t="s">
        <v>15</v>
      </c>
      <c r="C4" s="74" t="s">
        <v>16</v>
      </c>
    </row>
    <row r="5" ht="32.55" customHeight="1" spans="1:3">
      <c r="A5" s="72"/>
      <c r="B5" s="73" t="s">
        <v>17</v>
      </c>
      <c r="C5" s="74" t="s">
        <v>18</v>
      </c>
    </row>
    <row r="6" ht="32.55" customHeight="1" spans="1:3">
      <c r="A6" s="72"/>
      <c r="B6" s="73" t="s">
        <v>19</v>
      </c>
      <c r="C6" s="74" t="s">
        <v>20</v>
      </c>
    </row>
    <row r="7" ht="32.55" customHeight="1" spans="1:3">
      <c r="A7" s="72"/>
      <c r="B7" s="73" t="s">
        <v>21</v>
      </c>
      <c r="C7" s="74"/>
    </row>
    <row r="8" ht="32.55" customHeight="1" spans="1:3">
      <c r="A8" s="72"/>
      <c r="B8" s="73" t="s">
        <v>22</v>
      </c>
      <c r="C8" s="74" t="s">
        <v>23</v>
      </c>
    </row>
    <row r="9" ht="32.55" customHeight="1" spans="1:3">
      <c r="A9" s="72"/>
      <c r="B9" s="73" t="s">
        <v>24</v>
      </c>
      <c r="C9" s="74" t="s">
        <v>25</v>
      </c>
    </row>
    <row r="10" ht="32.55" customHeight="1" spans="1:3">
      <c r="A10" s="72"/>
      <c r="B10" s="73" t="s">
        <v>26</v>
      </c>
      <c r="C10" s="74" t="s">
        <v>27</v>
      </c>
    </row>
    <row r="11" ht="32.55" customHeight="1" spans="1:3">
      <c r="A11" s="72"/>
      <c r="B11" s="73" t="s">
        <v>28</v>
      </c>
      <c r="C11" s="74" t="s">
        <v>29</v>
      </c>
    </row>
    <row r="12" ht="32.55" customHeight="1" spans="1:3">
      <c r="A12" s="72"/>
      <c r="B12" s="73" t="s">
        <v>30</v>
      </c>
      <c r="C12" s="74"/>
    </row>
    <row r="13" ht="32.55" customHeight="1" spans="1:3">
      <c r="A13" s="1"/>
      <c r="B13" s="73" t="s">
        <v>31</v>
      </c>
      <c r="C13" s="74"/>
    </row>
    <row r="14" ht="32.55" customHeight="1" spans="1:3">
      <c r="A14" s="1"/>
      <c r="B14" s="73" t="s">
        <v>32</v>
      </c>
      <c r="C14" s="74" t="s">
        <v>16</v>
      </c>
    </row>
    <row r="15" ht="32.55" customHeight="1" spans="1:3">
      <c r="B15" s="73" t="s">
        <v>33</v>
      </c>
      <c r="C15" s="7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B29" sqref="B2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67"/>
      <c r="B3" s="67"/>
      <c r="C3" s="67"/>
      <c r="D3" s="68" t="s">
        <v>35</v>
      </c>
    </row>
    <row r="4" ht="26.05" customHeight="1" spans="1:4">
      <c r="A4" s="13" t="s">
        <v>36</v>
      </c>
      <c r="B4" s="13"/>
      <c r="C4" s="20" t="s">
        <v>37</v>
      </c>
      <c r="D4" s="20"/>
    </row>
    <row r="5" ht="26.05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05" customHeight="1" spans="1:4">
      <c r="A6" s="8" t="s">
        <v>40</v>
      </c>
      <c r="B6" s="45">
        <v>470.66</v>
      </c>
      <c r="C6" s="16" t="s">
        <v>41</v>
      </c>
      <c r="D6" s="46"/>
    </row>
    <row r="7" ht="26.05" customHeight="1" spans="1:4">
      <c r="A7" s="8" t="s">
        <v>42</v>
      </c>
      <c r="B7" s="45"/>
      <c r="C7" s="16" t="s">
        <v>43</v>
      </c>
      <c r="D7" s="46"/>
    </row>
    <row r="8" ht="26.05" customHeight="1" spans="1:4">
      <c r="A8" s="8" t="s">
        <v>44</v>
      </c>
      <c r="B8" s="45"/>
      <c r="C8" s="16" t="s">
        <v>45</v>
      </c>
      <c r="D8" s="46"/>
    </row>
    <row r="9" ht="26.05" customHeight="1" spans="1:4">
      <c r="A9" s="8" t="s">
        <v>46</v>
      </c>
      <c r="B9" s="45"/>
      <c r="C9" s="16" t="s">
        <v>47</v>
      </c>
      <c r="D9" s="46"/>
    </row>
    <row r="10" ht="26.05" customHeight="1" spans="1:4">
      <c r="A10" s="8" t="s">
        <v>48</v>
      </c>
      <c r="B10" s="45"/>
      <c r="C10" s="16" t="s">
        <v>49</v>
      </c>
      <c r="D10" s="46">
        <v>349.91</v>
      </c>
    </row>
    <row r="11" ht="26.05" customHeight="1" spans="1:4">
      <c r="A11" s="8" t="s">
        <v>50</v>
      </c>
      <c r="B11" s="45"/>
      <c r="C11" s="16" t="s">
        <v>51</v>
      </c>
      <c r="D11" s="46"/>
    </row>
    <row r="12" ht="26.05" customHeight="1" spans="1:4">
      <c r="A12" s="8" t="s">
        <v>52</v>
      </c>
      <c r="B12" s="45"/>
      <c r="C12" s="16" t="s">
        <v>53</v>
      </c>
      <c r="D12" s="46"/>
    </row>
    <row r="13" ht="26.05" customHeight="1" spans="1:4">
      <c r="A13" s="8" t="s">
        <v>54</v>
      </c>
      <c r="B13" s="45"/>
      <c r="C13" s="16" t="s">
        <v>55</v>
      </c>
      <c r="D13" s="46">
        <v>67.26</v>
      </c>
    </row>
    <row r="14" ht="26.05" customHeight="1" spans="1:4">
      <c r="A14" s="8" t="s">
        <v>56</v>
      </c>
      <c r="B14" s="45"/>
      <c r="C14" s="16" t="s">
        <v>57</v>
      </c>
      <c r="D14" s="46">
        <v>21.33</v>
      </c>
    </row>
    <row r="15" ht="26.05" customHeight="1" spans="1:4">
      <c r="A15" s="8"/>
      <c r="B15" s="45"/>
      <c r="C15" s="16" t="s">
        <v>58</v>
      </c>
      <c r="D15" s="46"/>
    </row>
    <row r="16" ht="26.05" customHeight="1" spans="1:4">
      <c r="A16" s="8"/>
      <c r="B16" s="45"/>
      <c r="C16" s="16" t="s">
        <v>59</v>
      </c>
      <c r="D16" s="46"/>
    </row>
    <row r="17" ht="26.05" customHeight="1" spans="1:4">
      <c r="A17" s="8"/>
      <c r="B17" s="45"/>
      <c r="C17" s="16" t="s">
        <v>60</v>
      </c>
      <c r="D17" s="46"/>
    </row>
    <row r="18" ht="26.05" customHeight="1" spans="1:4">
      <c r="A18" s="8"/>
      <c r="B18" s="45"/>
      <c r="C18" s="16" t="s">
        <v>61</v>
      </c>
      <c r="D18" s="46"/>
    </row>
    <row r="19" ht="26.05" customHeight="1" spans="1:4">
      <c r="A19" s="8"/>
      <c r="B19" s="45"/>
      <c r="C19" s="16" t="s">
        <v>62</v>
      </c>
      <c r="D19" s="46"/>
    </row>
    <row r="20" ht="26.05" customHeight="1" spans="1:4">
      <c r="A20" s="8"/>
      <c r="B20" s="45"/>
      <c r="C20" s="16" t="s">
        <v>63</v>
      </c>
      <c r="D20" s="46"/>
    </row>
    <row r="21" ht="26.05" customHeight="1" spans="1:4">
      <c r="A21" s="8"/>
      <c r="B21" s="45"/>
      <c r="C21" s="16" t="s">
        <v>64</v>
      </c>
      <c r="D21" s="46"/>
    </row>
    <row r="22" ht="26.05" customHeight="1" spans="1:4">
      <c r="A22" s="8"/>
      <c r="B22" s="45"/>
      <c r="C22" s="16" t="s">
        <v>65</v>
      </c>
      <c r="D22" s="46"/>
    </row>
    <row r="23" ht="26.05" customHeight="1" spans="1:4">
      <c r="A23" s="8"/>
      <c r="B23" s="45"/>
      <c r="C23" s="16" t="s">
        <v>66</v>
      </c>
      <c r="D23" s="46"/>
    </row>
    <row r="24" ht="26.05" customHeight="1" spans="1:4">
      <c r="A24" s="8"/>
      <c r="B24" s="45"/>
      <c r="C24" s="16" t="s">
        <v>67</v>
      </c>
      <c r="D24" s="46"/>
    </row>
    <row r="25" ht="26.05" customHeight="1" spans="1:4">
      <c r="A25" s="8"/>
      <c r="B25" s="45"/>
      <c r="C25" s="16" t="s">
        <v>68</v>
      </c>
      <c r="D25" s="46">
        <v>32.16</v>
      </c>
    </row>
    <row r="26" ht="26.05" customHeight="1" spans="1:4">
      <c r="A26" s="8"/>
      <c r="B26" s="45"/>
      <c r="C26" s="16" t="s">
        <v>69</v>
      </c>
      <c r="D26" s="46"/>
    </row>
    <row r="27" ht="26.05" customHeight="1" spans="1:4">
      <c r="A27" s="8"/>
      <c r="B27" s="45"/>
      <c r="C27" s="16" t="s">
        <v>70</v>
      </c>
      <c r="D27" s="46"/>
    </row>
    <row r="28" ht="26.05" customHeight="1" spans="1:4">
      <c r="A28" s="8"/>
      <c r="B28" s="45"/>
      <c r="C28" s="16" t="s">
        <v>71</v>
      </c>
      <c r="D28" s="46"/>
    </row>
    <row r="29" ht="26.05" customHeight="1" spans="1:4">
      <c r="A29" s="8"/>
      <c r="B29" s="45"/>
      <c r="C29" s="16" t="s">
        <v>72</v>
      </c>
      <c r="D29" s="46"/>
    </row>
    <row r="30" ht="26.05" customHeight="1" spans="1:4">
      <c r="A30" s="8"/>
      <c r="B30" s="45"/>
      <c r="C30" s="16" t="s">
        <v>73</v>
      </c>
      <c r="D30" s="46"/>
    </row>
    <row r="31" ht="26.05" customHeight="1" spans="1:4">
      <c r="A31" s="8"/>
      <c r="B31" s="45"/>
      <c r="C31" s="16" t="s">
        <v>74</v>
      </c>
      <c r="D31" s="46"/>
    </row>
    <row r="32" ht="26.05" customHeight="1" spans="1:4">
      <c r="A32" s="8"/>
      <c r="B32" s="45"/>
      <c r="C32" s="16" t="s">
        <v>75</v>
      </c>
      <c r="D32" s="46"/>
    </row>
    <row r="33" ht="26.05" customHeight="1" spans="1:4">
      <c r="A33" s="8"/>
      <c r="B33" s="45"/>
      <c r="C33" s="16" t="s">
        <v>76</v>
      </c>
      <c r="D33" s="46"/>
    </row>
    <row r="34" ht="26.05" customHeight="1" spans="1:4">
      <c r="A34" s="8"/>
      <c r="B34" s="45"/>
      <c r="C34" s="16" t="s">
        <v>77</v>
      </c>
      <c r="D34" s="46"/>
    </row>
    <row r="35" ht="26.05" customHeight="1" spans="1:4">
      <c r="A35" s="8"/>
      <c r="B35" s="45"/>
      <c r="C35" s="16" t="s">
        <v>78</v>
      </c>
      <c r="D35" s="46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6" t="s">
        <v>79</v>
      </c>
      <c r="B38" s="15">
        <f>SUM(B6:B37)</f>
        <v>470.66</v>
      </c>
      <c r="C38" s="14" t="s">
        <v>80</v>
      </c>
      <c r="D38" s="7">
        <f>SUM(D6:D37)</f>
        <v>470.66</v>
      </c>
    </row>
    <row r="39" ht="26.05" customHeight="1" spans="1:4">
      <c r="A39" s="6" t="s">
        <v>81</v>
      </c>
      <c r="B39" s="15"/>
      <c r="C39" s="14" t="s">
        <v>82</v>
      </c>
      <c r="D39" s="7"/>
    </row>
    <row r="40" ht="26.05" customHeight="1" spans="1:4">
      <c r="A40" s="8"/>
      <c r="B40" s="17"/>
      <c r="C40" s="16"/>
      <c r="D40" s="9"/>
    </row>
    <row r="41" ht="26.05" customHeight="1" spans="1:4">
      <c r="A41" s="6" t="s">
        <v>83</v>
      </c>
      <c r="B41" s="15">
        <f>B38+B39</f>
        <v>470.66</v>
      </c>
      <c r="C41" s="14" t="s">
        <v>84</v>
      </c>
      <c r="D41" s="7">
        <f>D38-D39</f>
        <v>470.66</v>
      </c>
    </row>
    <row r="42" ht="16.35" customHeight="1"/>
    <row r="43" ht="16.35" customHeight="1" spans="1:4">
      <c r="A43" s="1" t="s">
        <v>85</v>
      </c>
      <c r="B43" s="1"/>
      <c r="C43" s="1"/>
      <c r="D43" s="1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2" sqref="B2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44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87</v>
      </c>
      <c r="B7" s="9">
        <f>'1'!B38</f>
        <v>470.66</v>
      </c>
    </row>
    <row r="8" ht="26.05" customHeight="1" spans="1:2">
      <c r="A8" s="8" t="s">
        <v>88</v>
      </c>
      <c r="B8" s="9">
        <f>'1'!B39</f>
        <v>0</v>
      </c>
    </row>
    <row r="9" ht="26.05" customHeight="1" spans="1:2">
      <c r="A9" s="39" t="s">
        <v>89</v>
      </c>
      <c r="B9" s="12"/>
    </row>
    <row r="10" ht="26.05" customHeight="1" spans="1:2">
      <c r="A10" s="39" t="s">
        <v>90</v>
      </c>
      <c r="B10" s="12"/>
    </row>
    <row r="11" ht="26.05" customHeight="1" spans="1:2">
      <c r="A11" s="39" t="s">
        <v>91</v>
      </c>
      <c r="B11" s="12"/>
    </row>
    <row r="12" ht="26.05" customHeight="1" spans="1:2">
      <c r="A12" s="39" t="s">
        <v>92</v>
      </c>
      <c r="B12" s="12">
        <f>SUM(B7:B11)</f>
        <v>470.66</v>
      </c>
    </row>
    <row r="13" ht="14.65" customHeight="1"/>
    <row r="14" ht="26.05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workbookViewId="0">
      <selection activeCell="D12" sqref="D12"/>
    </sheetView>
  </sheetViews>
  <sheetFormatPr defaultColWidth="7.875" defaultRowHeight="12.75" customHeight="1" outlineLevelCol="7"/>
  <cols>
    <col min="1" max="1" width="7.875" style="48"/>
    <col min="2" max="2" width="29.375" style="49" customWidth="1"/>
    <col min="3" max="6" width="12.125" style="49" customWidth="1"/>
    <col min="7" max="8" width="6" style="49" customWidth="1"/>
    <col min="9" max="16384" width="7.875" style="48"/>
  </cols>
  <sheetData>
    <row r="1" ht="24.75" customHeight="1" spans="1:8">
      <c r="A1" s="50" t="s">
        <v>93</v>
      </c>
      <c r="B1" s="50"/>
    </row>
    <row r="2" ht="24.75" customHeight="1" spans="1:8">
      <c r="B2" s="51" t="s">
        <v>94</v>
      </c>
      <c r="C2" s="51"/>
      <c r="D2" s="51"/>
      <c r="E2" s="51"/>
      <c r="F2" s="51"/>
    </row>
    <row r="3" ht="24.75" customHeight="1" spans="1:8">
      <c r="B3" s="52"/>
      <c r="C3" s="52"/>
      <c r="F3" s="53" t="s">
        <v>35</v>
      </c>
    </row>
    <row r="4" ht="24.75" customHeight="1" spans="1:8">
      <c r="A4" s="54" t="s">
        <v>95</v>
      </c>
      <c r="B4" s="54" t="s">
        <v>96</v>
      </c>
      <c r="C4" s="54" t="s">
        <v>97</v>
      </c>
      <c r="D4" s="54" t="s">
        <v>98</v>
      </c>
      <c r="E4" s="54" t="s">
        <v>99</v>
      </c>
      <c r="F4" s="55" t="s">
        <v>100</v>
      </c>
    </row>
    <row r="5" ht="24.75" customHeight="1" spans="1:8">
      <c r="A5" s="54" t="s">
        <v>101</v>
      </c>
      <c r="B5" s="54" t="s">
        <v>101</v>
      </c>
      <c r="C5" s="54">
        <v>1</v>
      </c>
      <c r="D5" s="54">
        <v>2</v>
      </c>
      <c r="E5" s="54">
        <v>3</v>
      </c>
      <c r="F5" s="56">
        <v>4</v>
      </c>
    </row>
    <row r="6" s="48" customFormat="1" ht="29.25" customHeight="1" spans="1:8">
      <c r="A6" s="57"/>
      <c r="B6" s="57" t="s">
        <v>102</v>
      </c>
      <c r="C6" s="58">
        <f>D6+E6+F6</f>
        <v>470.66</v>
      </c>
      <c r="D6" s="58">
        <f>D7+D10+D15++D23+D25</f>
        <v>439.14</v>
      </c>
      <c r="E6" s="58">
        <f>E7+E10+E15+E23+E25</f>
        <v>31.52</v>
      </c>
      <c r="F6" s="58">
        <f>F7+F10+F15+F23+F25</f>
        <v>0</v>
      </c>
      <c r="G6" s="49"/>
      <c r="H6" s="49"/>
    </row>
    <row r="7" ht="29.25" customHeight="1" spans="1:8">
      <c r="A7" s="59" t="s">
        <v>103</v>
      </c>
      <c r="B7" s="60" t="s">
        <v>104</v>
      </c>
      <c r="C7" s="61">
        <f t="shared" ref="C7:C27" si="0">D7+E7+F7</f>
        <v>0</v>
      </c>
      <c r="D7" s="61">
        <f t="shared" ref="C7:F7" si="1">D8</f>
        <v>0</v>
      </c>
      <c r="E7" s="61">
        <f t="shared" si="1"/>
        <v>0</v>
      </c>
      <c r="F7" s="61">
        <f t="shared" si="1"/>
        <v>0</v>
      </c>
    </row>
    <row r="8" ht="29.25" customHeight="1" spans="1:8">
      <c r="A8" s="62">
        <v>20129</v>
      </c>
      <c r="B8" s="62" t="s">
        <v>105</v>
      </c>
      <c r="C8" s="63">
        <f t="shared" si="0"/>
        <v>0</v>
      </c>
      <c r="D8" s="63">
        <f t="shared" ref="C8:F8" si="2">D9</f>
        <v>0</v>
      </c>
      <c r="E8" s="63">
        <f t="shared" si="2"/>
        <v>0</v>
      </c>
      <c r="F8" s="63">
        <f t="shared" si="2"/>
        <v>0</v>
      </c>
    </row>
    <row r="9" ht="29.25" customHeight="1" spans="1:8">
      <c r="A9" s="64">
        <v>2012906</v>
      </c>
      <c r="B9" s="64" t="s">
        <v>106</v>
      </c>
      <c r="C9" s="65">
        <f t="shared" si="0"/>
        <v>0</v>
      </c>
      <c r="D9" s="65"/>
      <c r="E9" s="65"/>
      <c r="F9" s="65"/>
    </row>
    <row r="10" ht="29.25" customHeight="1" spans="1:8">
      <c r="A10" s="59">
        <v>205</v>
      </c>
      <c r="B10" s="60" t="s">
        <v>107</v>
      </c>
      <c r="C10" s="58">
        <f t="shared" si="0"/>
        <v>349.3</v>
      </c>
      <c r="D10" s="61">
        <f t="shared" ref="D10:F10" si="3">D11</f>
        <v>317.78</v>
      </c>
      <c r="E10" s="61">
        <f t="shared" si="3"/>
        <v>31.52</v>
      </c>
      <c r="F10" s="61">
        <f t="shared" si="3"/>
        <v>0</v>
      </c>
    </row>
    <row r="11" ht="29.25" customHeight="1" spans="1:8">
      <c r="A11" s="62">
        <v>20502</v>
      </c>
      <c r="B11" s="62" t="s">
        <v>108</v>
      </c>
      <c r="C11" s="61">
        <f t="shared" si="0"/>
        <v>349.3</v>
      </c>
      <c r="D11" s="63">
        <f t="shared" ref="D11:F11" si="4">D12+D13+D14</f>
        <v>317.78</v>
      </c>
      <c r="E11" s="63">
        <f t="shared" si="4"/>
        <v>31.52</v>
      </c>
      <c r="F11" s="63">
        <f t="shared" si="4"/>
        <v>0</v>
      </c>
    </row>
    <row r="12" ht="29.25" customHeight="1" spans="1:8">
      <c r="A12" s="64">
        <v>2050203</v>
      </c>
      <c r="B12" s="64" t="s">
        <v>109</v>
      </c>
      <c r="C12" s="65">
        <f t="shared" si="0"/>
        <v>349.3</v>
      </c>
      <c r="D12" s="65">
        <v>317.78</v>
      </c>
      <c r="E12" s="65">
        <v>31.52</v>
      </c>
      <c r="F12" s="65"/>
    </row>
    <row r="13" ht="29.25" customHeight="1" spans="1:8">
      <c r="A13" s="64"/>
      <c r="B13" s="64"/>
      <c r="C13" s="65">
        <f t="shared" si="0"/>
        <v>0</v>
      </c>
      <c r="D13" s="65"/>
      <c r="E13" s="65"/>
      <c r="F13" s="65"/>
    </row>
    <row r="14" ht="29.25" customHeight="1" spans="1:8">
      <c r="A14" s="64"/>
      <c r="B14" s="64"/>
      <c r="C14" s="65">
        <f t="shared" si="0"/>
        <v>0</v>
      </c>
      <c r="D14" s="65"/>
      <c r="E14" s="65"/>
      <c r="F14" s="65"/>
    </row>
    <row r="15" ht="29.25" customHeight="1" spans="1:8">
      <c r="A15" s="59" t="s">
        <v>110</v>
      </c>
      <c r="B15" s="60" t="s">
        <v>111</v>
      </c>
      <c r="C15" s="58">
        <f t="shared" si="0"/>
        <v>67.87</v>
      </c>
      <c r="D15" s="61">
        <f>D16+D21</f>
        <v>67.87</v>
      </c>
      <c r="E15" s="61">
        <f>E16+E21</f>
        <v>0</v>
      </c>
      <c r="F15" s="61">
        <f>F16+F21</f>
        <v>0</v>
      </c>
    </row>
    <row r="16" ht="29.25" customHeight="1" spans="1:8">
      <c r="A16" s="62" t="s">
        <v>112</v>
      </c>
      <c r="B16" s="62" t="s">
        <v>113</v>
      </c>
      <c r="C16" s="61">
        <f t="shared" si="0"/>
        <v>67.27</v>
      </c>
      <c r="D16" s="63">
        <f>SUM(D17:D20)</f>
        <v>67.27</v>
      </c>
      <c r="E16" s="63">
        <f t="shared" ref="C16:F16" si="5">E17</f>
        <v>0</v>
      </c>
      <c r="F16" s="63">
        <f t="shared" si="5"/>
        <v>0</v>
      </c>
    </row>
    <row r="17" ht="29.25" customHeight="1" spans="1:6">
      <c r="A17" s="64">
        <v>2080505</v>
      </c>
      <c r="B17" s="64" t="s">
        <v>114</v>
      </c>
      <c r="C17" s="65">
        <f t="shared" si="0"/>
        <v>42.88</v>
      </c>
      <c r="D17" s="65">
        <v>42.88</v>
      </c>
      <c r="E17" s="65"/>
      <c r="F17" s="65"/>
    </row>
    <row r="18" ht="29.25" customHeight="1" spans="1:6">
      <c r="A18" s="64">
        <v>2080506</v>
      </c>
      <c r="B18" s="64" t="s">
        <v>115</v>
      </c>
      <c r="C18" s="65">
        <f t="shared" si="0"/>
        <v>21.44</v>
      </c>
      <c r="D18" s="65">
        <v>21.44</v>
      </c>
      <c r="E18" s="65"/>
      <c r="F18" s="65"/>
    </row>
    <row r="19" ht="29.25" customHeight="1" spans="1:6">
      <c r="A19" s="64">
        <v>2089999</v>
      </c>
      <c r="B19" s="64" t="s">
        <v>116</v>
      </c>
      <c r="C19" s="65">
        <f t="shared" si="0"/>
        <v>1.07</v>
      </c>
      <c r="D19" s="65">
        <v>1.07</v>
      </c>
      <c r="E19" s="65"/>
      <c r="F19" s="65"/>
    </row>
    <row r="20" ht="29.25" customHeight="1" spans="1:6">
      <c r="A20" s="64">
        <v>2089999</v>
      </c>
      <c r="B20" s="64" t="s">
        <v>117</v>
      </c>
      <c r="C20" s="65">
        <f t="shared" si="0"/>
        <v>1.88</v>
      </c>
      <c r="D20" s="65">
        <v>1.88</v>
      </c>
      <c r="E20" s="65"/>
      <c r="F20" s="65"/>
    </row>
    <row r="21" ht="29.25" customHeight="1" spans="1:6">
      <c r="A21" s="62">
        <v>20808</v>
      </c>
      <c r="B21" s="62" t="s">
        <v>113</v>
      </c>
      <c r="C21" s="61">
        <f t="shared" si="0"/>
        <v>0.6</v>
      </c>
      <c r="D21" s="63">
        <f>D22</f>
        <v>0.6</v>
      </c>
      <c r="E21" s="63">
        <f>E22</f>
        <v>0</v>
      </c>
      <c r="F21" s="63">
        <f>F22</f>
        <v>0</v>
      </c>
    </row>
    <row r="22" ht="29.25" customHeight="1" spans="1:6">
      <c r="A22" s="64">
        <v>2080801</v>
      </c>
      <c r="B22" s="64" t="s">
        <v>118</v>
      </c>
      <c r="C22" s="65">
        <f t="shared" si="0"/>
        <v>0.6</v>
      </c>
      <c r="D22" s="65">
        <v>0.6</v>
      </c>
      <c r="E22" s="65"/>
      <c r="F22" s="65"/>
    </row>
    <row r="23" ht="29.25" customHeight="1" spans="1:6">
      <c r="A23" s="62">
        <v>201</v>
      </c>
      <c r="B23" s="62" t="s">
        <v>119</v>
      </c>
      <c r="C23" s="58">
        <f t="shared" si="0"/>
        <v>21.33</v>
      </c>
      <c r="D23" s="63">
        <f t="shared" ref="C23:F23" si="6">D24</f>
        <v>21.33</v>
      </c>
      <c r="E23" s="63">
        <f t="shared" si="6"/>
        <v>0</v>
      </c>
      <c r="F23" s="63">
        <f t="shared" si="6"/>
        <v>0</v>
      </c>
    </row>
    <row r="24" ht="29.25" customHeight="1" spans="1:6">
      <c r="A24" s="64">
        <v>2210201</v>
      </c>
      <c r="B24" s="64" t="s">
        <v>120</v>
      </c>
      <c r="C24" s="65">
        <f t="shared" si="0"/>
        <v>21.33</v>
      </c>
      <c r="D24" s="65">
        <v>21.33</v>
      </c>
      <c r="E24" s="65"/>
      <c r="F24" s="65"/>
    </row>
    <row r="25" ht="29.25" customHeight="1" spans="1:6">
      <c r="A25" s="59" t="s">
        <v>121</v>
      </c>
      <c r="B25" s="60" t="s">
        <v>122</v>
      </c>
      <c r="C25" s="58">
        <f t="shared" si="0"/>
        <v>32.16</v>
      </c>
      <c r="D25" s="61">
        <f t="shared" ref="C25:F25" si="7">D26</f>
        <v>32.16</v>
      </c>
      <c r="E25" s="61">
        <f t="shared" si="7"/>
        <v>0</v>
      </c>
      <c r="F25" s="61">
        <f t="shared" si="7"/>
        <v>0</v>
      </c>
    </row>
    <row r="26" ht="29.25" customHeight="1" spans="1:6">
      <c r="A26" s="62" t="s">
        <v>123</v>
      </c>
      <c r="B26" s="62" t="s">
        <v>124</v>
      </c>
      <c r="C26" s="63">
        <f t="shared" si="0"/>
        <v>32.16</v>
      </c>
      <c r="D26" s="63">
        <f t="shared" ref="C26:F26" si="8">D27</f>
        <v>32.16</v>
      </c>
      <c r="E26" s="63">
        <f t="shared" si="8"/>
        <v>0</v>
      </c>
      <c r="F26" s="63">
        <f t="shared" si="8"/>
        <v>0</v>
      </c>
    </row>
    <row r="27" ht="29.25" customHeight="1" spans="1:6">
      <c r="A27" s="66" t="s">
        <v>125</v>
      </c>
      <c r="B27" s="64" t="s">
        <v>126</v>
      </c>
      <c r="C27" s="65">
        <f t="shared" si="0"/>
        <v>32.16</v>
      </c>
      <c r="D27" s="65">
        <v>32.16</v>
      </c>
      <c r="E27" s="65"/>
      <c r="F27" s="65"/>
    </row>
  </sheetData>
  <mergeCells count="1">
    <mergeCell ref="B2:F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37" sqref="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127</v>
      </c>
      <c r="B2" s="2"/>
      <c r="C2" s="2"/>
      <c r="D2" s="2"/>
      <c r="E2" s="1"/>
      <c r="F2" s="1"/>
      <c r="G2" s="1"/>
    </row>
    <row r="3" ht="26.05" customHeight="1" spans="1:7">
      <c r="A3" s="44"/>
      <c r="B3" s="44"/>
      <c r="C3" s="3" t="s">
        <v>35</v>
      </c>
      <c r="D3" s="3"/>
      <c r="E3" s="44"/>
      <c r="F3" s="44"/>
      <c r="G3" s="44"/>
    </row>
    <row r="4" ht="26.05" customHeight="1" spans="1:7">
      <c r="A4" s="13" t="s">
        <v>36</v>
      </c>
      <c r="B4" s="13"/>
      <c r="C4" s="20" t="s">
        <v>37</v>
      </c>
      <c r="D4" s="20"/>
      <c r="E4" s="44"/>
      <c r="F4" s="44"/>
      <c r="G4" s="44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102</v>
      </c>
      <c r="E5" s="44"/>
      <c r="F5" s="44"/>
      <c r="G5" s="44"/>
    </row>
    <row r="6" ht="26.05" customHeight="1" spans="1:7">
      <c r="A6" s="8" t="s">
        <v>128</v>
      </c>
      <c r="B6" s="11">
        <f>SUM(B7:B9)</f>
        <v>470.66</v>
      </c>
      <c r="C6" s="16" t="s">
        <v>129</v>
      </c>
      <c r="D6" s="12">
        <f>SUM(D7:D36)</f>
        <v>470.66</v>
      </c>
      <c r="E6" s="44"/>
      <c r="F6" s="44"/>
      <c r="G6" s="44"/>
    </row>
    <row r="7" ht="26.05" customHeight="1" spans="1:7">
      <c r="A7" s="8" t="s">
        <v>130</v>
      </c>
      <c r="B7" s="45">
        <f>'1'!B6</f>
        <v>470.66</v>
      </c>
      <c r="C7" s="16" t="s">
        <v>131</v>
      </c>
      <c r="D7" s="46"/>
      <c r="E7" s="44"/>
      <c r="F7" s="44"/>
      <c r="G7" s="44"/>
    </row>
    <row r="8" ht="26.05" customHeight="1" spans="1:7">
      <c r="A8" s="8" t="s">
        <v>132</v>
      </c>
      <c r="B8" s="45"/>
      <c r="C8" s="16" t="s">
        <v>133</v>
      </c>
      <c r="D8" s="46"/>
      <c r="E8" s="44"/>
      <c r="F8" s="44"/>
      <c r="G8" s="44"/>
    </row>
    <row r="9" ht="26.05" customHeight="1" spans="1:7">
      <c r="A9" s="8" t="s">
        <v>134</v>
      </c>
      <c r="B9" s="45"/>
      <c r="C9" s="16" t="s">
        <v>135</v>
      </c>
      <c r="D9" s="46"/>
      <c r="E9" s="44"/>
      <c r="F9" s="44"/>
      <c r="G9" s="44"/>
    </row>
    <row r="10" ht="26.05" customHeight="1" spans="1:7">
      <c r="A10" s="8"/>
      <c r="B10" s="45"/>
      <c r="C10" s="16" t="s">
        <v>136</v>
      </c>
      <c r="D10" s="46"/>
      <c r="E10" s="44"/>
      <c r="F10" s="44"/>
      <c r="G10" s="44"/>
    </row>
    <row r="11" ht="26.05" customHeight="1" spans="1:7">
      <c r="A11" s="8"/>
      <c r="B11" s="45"/>
      <c r="C11" s="16" t="s">
        <v>137</v>
      </c>
      <c r="D11" s="46">
        <f>'1'!D10</f>
        <v>349.91</v>
      </c>
      <c r="E11" s="44"/>
      <c r="F11" s="44"/>
      <c r="G11" s="44"/>
    </row>
    <row r="12" ht="26.05" customHeight="1" spans="1:7">
      <c r="A12" s="8"/>
      <c r="B12" s="45"/>
      <c r="C12" s="16" t="s">
        <v>138</v>
      </c>
      <c r="D12" s="46"/>
      <c r="E12" s="44"/>
      <c r="F12" s="44"/>
      <c r="G12" s="44"/>
    </row>
    <row r="13" ht="26.05" customHeight="1" spans="1:7">
      <c r="A13" s="8"/>
      <c r="B13" s="45"/>
      <c r="C13" s="16" t="s">
        <v>139</v>
      </c>
      <c r="D13" s="46"/>
      <c r="E13" s="44"/>
      <c r="F13" s="44"/>
      <c r="G13" s="44"/>
    </row>
    <row r="14" ht="26.05" customHeight="1" spans="1:7">
      <c r="A14" s="8"/>
      <c r="B14" s="45"/>
      <c r="C14" s="16" t="s">
        <v>140</v>
      </c>
      <c r="D14" s="46">
        <f>'1'!D13</f>
        <v>67.26</v>
      </c>
      <c r="E14" s="44"/>
      <c r="F14" s="44"/>
      <c r="G14" s="44"/>
    </row>
    <row r="15" ht="26.05" customHeight="1" spans="1:7">
      <c r="A15" s="8"/>
      <c r="B15" s="45"/>
      <c r="C15" s="16" t="s">
        <v>141</v>
      </c>
      <c r="D15" s="46">
        <f>'1'!D14</f>
        <v>21.33</v>
      </c>
      <c r="E15" s="44"/>
      <c r="F15" s="44"/>
      <c r="G15" s="44"/>
    </row>
    <row r="16" ht="26.05" customHeight="1" spans="1:7">
      <c r="A16" s="8"/>
      <c r="B16" s="45"/>
      <c r="C16" s="16" t="s">
        <v>142</v>
      </c>
      <c r="D16" s="46"/>
      <c r="E16" s="44"/>
      <c r="F16" s="44"/>
      <c r="G16" s="44"/>
    </row>
    <row r="17" ht="26.05" customHeight="1" spans="1:7">
      <c r="A17" s="8"/>
      <c r="B17" s="45"/>
      <c r="C17" s="16" t="s">
        <v>143</v>
      </c>
      <c r="D17" s="46"/>
      <c r="E17" s="44"/>
      <c r="F17" s="44"/>
      <c r="G17" s="44"/>
    </row>
    <row r="18" ht="26.05" customHeight="1" spans="1:7">
      <c r="A18" s="8"/>
      <c r="B18" s="45"/>
      <c r="C18" s="16" t="s">
        <v>144</v>
      </c>
      <c r="D18" s="46"/>
      <c r="E18" s="44"/>
      <c r="F18" s="44"/>
      <c r="G18" s="44"/>
    </row>
    <row r="19" ht="26.05" customHeight="1" spans="1:7">
      <c r="A19" s="8"/>
      <c r="B19" s="45"/>
      <c r="C19" s="16" t="s">
        <v>145</v>
      </c>
      <c r="D19" s="46"/>
      <c r="E19" s="44"/>
      <c r="F19" s="44"/>
      <c r="G19" s="44"/>
    </row>
    <row r="20" ht="26.05" customHeight="1" spans="1:7">
      <c r="A20" s="8"/>
      <c r="B20" s="45"/>
      <c r="C20" s="16" t="s">
        <v>146</v>
      </c>
      <c r="D20" s="46"/>
      <c r="E20" s="44"/>
      <c r="F20" s="44"/>
      <c r="G20" s="44"/>
    </row>
    <row r="21" ht="26.05" customHeight="1" spans="1:7">
      <c r="A21" s="8"/>
      <c r="B21" s="45"/>
      <c r="C21" s="16" t="s">
        <v>147</v>
      </c>
      <c r="D21" s="46"/>
      <c r="E21" s="44"/>
      <c r="F21" s="44"/>
      <c r="G21" s="44"/>
    </row>
    <row r="22" ht="26.05" customHeight="1" spans="1:7">
      <c r="A22" s="8"/>
      <c r="B22" s="45"/>
      <c r="C22" s="16" t="s">
        <v>148</v>
      </c>
      <c r="D22" s="46"/>
      <c r="E22" s="44"/>
      <c r="F22" s="44"/>
      <c r="G22" s="44"/>
    </row>
    <row r="23" ht="26.05" customHeight="1" spans="1:7">
      <c r="A23" s="8"/>
      <c r="B23" s="45"/>
      <c r="C23" s="16" t="s">
        <v>149</v>
      </c>
      <c r="D23" s="46"/>
      <c r="E23" s="44"/>
      <c r="F23" s="44"/>
      <c r="G23" s="44"/>
    </row>
    <row r="24" ht="26.05" customHeight="1" spans="1:7">
      <c r="A24" s="8"/>
      <c r="B24" s="45"/>
      <c r="C24" s="16" t="s">
        <v>150</v>
      </c>
      <c r="D24" s="46"/>
      <c r="E24" s="44"/>
      <c r="F24" s="44"/>
      <c r="G24" s="44"/>
    </row>
    <row r="25" ht="26.05" customHeight="1" spans="1:7">
      <c r="A25" s="8"/>
      <c r="B25" s="45"/>
      <c r="C25" s="16" t="s">
        <v>151</v>
      </c>
      <c r="D25" s="46"/>
      <c r="E25" s="44"/>
      <c r="F25" s="44"/>
      <c r="G25" s="44"/>
    </row>
    <row r="26" ht="26.05" customHeight="1" spans="1:7">
      <c r="A26" s="8"/>
      <c r="B26" s="45"/>
      <c r="C26" s="16" t="s">
        <v>152</v>
      </c>
      <c r="D26" s="46">
        <f>'1'!D25</f>
        <v>32.16</v>
      </c>
      <c r="E26" s="44"/>
      <c r="F26" s="44"/>
      <c r="G26" s="44"/>
    </row>
    <row r="27" ht="26.05" customHeight="1" spans="1:7">
      <c r="A27" s="8"/>
      <c r="B27" s="45"/>
      <c r="C27" s="16" t="s">
        <v>153</v>
      </c>
      <c r="D27" s="46"/>
      <c r="E27" s="44"/>
      <c r="F27" s="44"/>
      <c r="G27" s="44"/>
    </row>
    <row r="28" ht="26.05" customHeight="1" spans="1:7">
      <c r="A28" s="8"/>
      <c r="B28" s="45"/>
      <c r="C28" s="16" t="s">
        <v>154</v>
      </c>
      <c r="D28" s="46"/>
      <c r="E28" s="44"/>
      <c r="F28" s="44"/>
      <c r="G28" s="44"/>
    </row>
    <row r="29" ht="26.05" customHeight="1" spans="1:7">
      <c r="A29" s="8"/>
      <c r="B29" s="45"/>
      <c r="C29" s="16" t="s">
        <v>155</v>
      </c>
      <c r="D29" s="46"/>
      <c r="E29" s="44"/>
      <c r="F29" s="44"/>
      <c r="G29" s="44"/>
    </row>
    <row r="30" ht="26.05" customHeight="1" spans="1:7">
      <c r="A30" s="8"/>
      <c r="B30" s="45"/>
      <c r="C30" s="16" t="s">
        <v>156</v>
      </c>
      <c r="D30" s="46"/>
      <c r="E30" s="44"/>
      <c r="F30" s="44"/>
      <c r="G30" s="44"/>
    </row>
    <row r="31" ht="26.05" customHeight="1" spans="1:7">
      <c r="A31" s="8"/>
      <c r="B31" s="45"/>
      <c r="C31" s="16" t="s">
        <v>157</v>
      </c>
      <c r="D31" s="46"/>
      <c r="E31" s="44"/>
      <c r="F31" s="44"/>
      <c r="G31" s="44"/>
    </row>
    <row r="32" ht="26.05" customHeight="1" spans="1:7">
      <c r="A32" s="8"/>
      <c r="B32" s="45"/>
      <c r="C32" s="16" t="s">
        <v>158</v>
      </c>
      <c r="D32" s="46"/>
      <c r="E32" s="44"/>
      <c r="F32" s="44"/>
      <c r="G32" s="44"/>
    </row>
    <row r="33" ht="26.05" customHeight="1" spans="1:7">
      <c r="A33" s="8"/>
      <c r="B33" s="45"/>
      <c r="C33" s="16" t="s">
        <v>159</v>
      </c>
      <c r="D33" s="46"/>
      <c r="E33" s="44"/>
      <c r="F33" s="44"/>
      <c r="G33" s="44"/>
    </row>
    <row r="34" ht="26.05" customHeight="1" spans="1:7">
      <c r="A34" s="8"/>
      <c r="B34" s="45"/>
      <c r="C34" s="16" t="s">
        <v>160</v>
      </c>
      <c r="D34" s="46"/>
      <c r="E34" s="44"/>
      <c r="F34" s="44"/>
      <c r="G34" s="44"/>
    </row>
    <row r="35" ht="26.05" customHeight="1" spans="1:7">
      <c r="A35" s="8"/>
      <c r="B35" s="45"/>
      <c r="C35" s="16"/>
      <c r="D35" s="46"/>
      <c r="E35" s="44"/>
      <c r="F35" s="44"/>
      <c r="G35" s="44"/>
    </row>
    <row r="36" ht="26.05" customHeight="1" spans="1:7">
      <c r="A36" s="8"/>
      <c r="B36" s="45"/>
      <c r="C36" s="16"/>
      <c r="D36" s="46"/>
      <c r="E36" s="44"/>
      <c r="F36" s="44"/>
      <c r="G36" s="44"/>
    </row>
    <row r="37" ht="26.05" customHeight="1" spans="1:7">
      <c r="A37" s="13" t="s">
        <v>161</v>
      </c>
      <c r="B37" s="15">
        <f>B6</f>
        <v>470.66</v>
      </c>
      <c r="C37" s="21" t="s">
        <v>162</v>
      </c>
      <c r="D37" s="19">
        <f>D6</f>
        <v>470.66</v>
      </c>
      <c r="E37" s="47"/>
      <c r="F37" s="44"/>
      <c r="G37" s="44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1" sqref="E11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4"/>
      <c r="B3" s="44"/>
      <c r="C3" s="44"/>
      <c r="D3" s="44"/>
      <c r="E3" s="44"/>
      <c r="F3" s="44"/>
      <c r="G3" s="44"/>
      <c r="H3" s="44"/>
      <c r="I3" s="44"/>
      <c r="J3" s="3" t="s">
        <v>35</v>
      </c>
      <c r="K3" s="3"/>
    </row>
    <row r="4" ht="26.05" customHeight="1" spans="1:11">
      <c r="A4" s="4" t="s">
        <v>164</v>
      </c>
      <c r="B4" s="10" t="s">
        <v>102</v>
      </c>
      <c r="C4" s="10" t="s">
        <v>165</v>
      </c>
      <c r="D4" s="10"/>
      <c r="E4" s="10"/>
      <c r="F4" s="10" t="s">
        <v>166</v>
      </c>
      <c r="G4" s="10"/>
      <c r="H4" s="10"/>
      <c r="I4" s="5" t="s">
        <v>167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98</v>
      </c>
      <c r="E5" s="10" t="s">
        <v>99</v>
      </c>
      <c r="F5" s="10" t="s">
        <v>102</v>
      </c>
      <c r="G5" s="10" t="s">
        <v>98</v>
      </c>
      <c r="H5" s="10" t="s">
        <v>99</v>
      </c>
      <c r="I5" s="10" t="s">
        <v>102</v>
      </c>
      <c r="J5" s="10" t="s">
        <v>98</v>
      </c>
      <c r="K5" s="5" t="s">
        <v>99</v>
      </c>
    </row>
    <row r="6" ht="26.05" customHeight="1" spans="1:11">
      <c r="A6" s="8" t="s">
        <v>102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168</v>
      </c>
      <c r="B7" s="11">
        <f>C7+F7+I7</f>
        <v>470.66</v>
      </c>
      <c r="C7" s="11">
        <f>D7+E7</f>
        <v>470.66</v>
      </c>
      <c r="D7" s="17">
        <f>'3'!D6</f>
        <v>439.14</v>
      </c>
      <c r="E7" s="17">
        <f>'3'!E6</f>
        <v>31.52</v>
      </c>
      <c r="F7" s="17"/>
      <c r="G7" s="17"/>
      <c r="H7" s="17"/>
      <c r="I7" s="17"/>
      <c r="J7" s="17"/>
      <c r="K7" s="9"/>
    </row>
    <row r="8" ht="26.05" customHeight="1" spans="1:11">
      <c r="A8" s="39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4" sqref="D14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1"/>
    </row>
    <row r="2" ht="26.05" customHeight="1" spans="1:5">
      <c r="A2" s="2" t="s">
        <v>169</v>
      </c>
      <c r="B2" s="2"/>
      <c r="C2" s="2"/>
      <c r="D2" s="2"/>
      <c r="E2" s="2"/>
    </row>
    <row r="3" ht="25" customHeight="1" spans="1:5">
      <c r="A3" s="1"/>
      <c r="B3" s="1"/>
      <c r="C3" s="3" t="s">
        <v>35</v>
      </c>
      <c r="D3" s="3"/>
      <c r="E3" s="3"/>
    </row>
    <row r="4" ht="26.05" customHeight="1" spans="1:5">
      <c r="A4" s="13" t="s">
        <v>96</v>
      </c>
      <c r="B4" s="13"/>
      <c r="C4" s="20" t="s">
        <v>165</v>
      </c>
      <c r="D4" s="20"/>
      <c r="E4" s="20"/>
    </row>
    <row r="5" ht="26.05" customHeight="1" spans="1:5">
      <c r="A5" s="32" t="s">
        <v>95</v>
      </c>
      <c r="B5" s="33" t="s">
        <v>170</v>
      </c>
      <c r="C5" s="34" t="s">
        <v>102</v>
      </c>
      <c r="D5" s="33" t="s">
        <v>98</v>
      </c>
      <c r="E5" s="35" t="s">
        <v>99</v>
      </c>
    </row>
    <row r="6" ht="26.05" customHeight="1" spans="1:5">
      <c r="A6" s="28"/>
      <c r="B6" s="26" t="s">
        <v>102</v>
      </c>
      <c r="C6" s="36">
        <f t="shared" ref="C6:C14" si="0">D6+E6</f>
        <v>470.66</v>
      </c>
      <c r="D6" s="37">
        <f>SUM(D7:D14)</f>
        <v>439.14</v>
      </c>
      <c r="E6" s="38">
        <f>SUM(E7:E14)</f>
        <v>31.52</v>
      </c>
    </row>
    <row r="7" ht="26.05" customHeight="1" spans="1:5">
      <c r="A7" s="39">
        <v>2050203</v>
      </c>
      <c r="B7" s="16" t="s">
        <v>171</v>
      </c>
      <c r="C7" s="40">
        <f t="shared" si="0"/>
        <v>349.3</v>
      </c>
      <c r="D7" s="41">
        <f>'3'!D12</f>
        <v>317.78</v>
      </c>
      <c r="E7" s="42">
        <f>'3'!E12</f>
        <v>31.52</v>
      </c>
    </row>
    <row r="8" ht="26.05" customHeight="1" spans="1:5">
      <c r="A8" s="39">
        <v>2080505</v>
      </c>
      <c r="B8" s="16" t="s">
        <v>114</v>
      </c>
      <c r="C8" s="40">
        <f t="shared" si="0"/>
        <v>42.88</v>
      </c>
      <c r="D8" s="41">
        <f>'3'!D17</f>
        <v>42.88</v>
      </c>
      <c r="E8" s="42"/>
    </row>
    <row r="9" ht="26.05" customHeight="1" spans="1:5">
      <c r="A9" s="39">
        <v>2080506</v>
      </c>
      <c r="B9" s="16" t="s">
        <v>115</v>
      </c>
      <c r="C9" s="40">
        <f t="shared" si="0"/>
        <v>21.44</v>
      </c>
      <c r="D9" s="41">
        <f>'3'!D18</f>
        <v>21.44</v>
      </c>
      <c r="E9" s="42"/>
    </row>
    <row r="10" ht="26.05" customHeight="1" spans="1:5">
      <c r="A10" s="39">
        <v>2089999</v>
      </c>
      <c r="B10" s="16" t="s">
        <v>116</v>
      </c>
      <c r="C10" s="40">
        <f t="shared" si="0"/>
        <v>1.07</v>
      </c>
      <c r="D10" s="41">
        <f>'3'!D19</f>
        <v>1.07</v>
      </c>
      <c r="E10" s="42"/>
    </row>
    <row r="11" ht="26.05" customHeight="1" spans="1:5">
      <c r="A11" s="39">
        <v>2089999</v>
      </c>
      <c r="B11" s="16" t="s">
        <v>117</v>
      </c>
      <c r="C11" s="40">
        <f t="shared" si="0"/>
        <v>1.88</v>
      </c>
      <c r="D11" s="41">
        <f>'3'!D20</f>
        <v>1.88</v>
      </c>
      <c r="E11" s="42"/>
    </row>
    <row r="12" ht="26.05" customHeight="1" spans="1:5">
      <c r="A12" s="39">
        <v>2080801</v>
      </c>
      <c r="B12" s="16" t="s">
        <v>118</v>
      </c>
      <c r="C12" s="40">
        <f t="shared" si="0"/>
        <v>0.6</v>
      </c>
      <c r="D12" s="41">
        <f>'3'!D22</f>
        <v>0.6</v>
      </c>
      <c r="E12" s="42"/>
    </row>
    <row r="13" ht="26.05" customHeight="1" spans="1:5">
      <c r="A13" s="39">
        <v>2210201</v>
      </c>
      <c r="B13" s="16" t="s">
        <v>172</v>
      </c>
      <c r="C13" s="40">
        <f t="shared" si="0"/>
        <v>21.33</v>
      </c>
      <c r="D13" s="41">
        <f>'3'!D24</f>
        <v>21.33</v>
      </c>
      <c r="E13" s="43"/>
    </row>
    <row r="14" ht="26.05" customHeight="1" spans="1:5">
      <c r="A14" s="39" t="s">
        <v>125</v>
      </c>
      <c r="B14" s="16" t="s">
        <v>126</v>
      </c>
      <c r="C14" s="36">
        <f t="shared" si="0"/>
        <v>32.16</v>
      </c>
      <c r="D14" s="41">
        <f>'3'!D27</f>
        <v>32.16</v>
      </c>
      <c r="E14" s="42"/>
    </row>
    <row r="15" ht="16.35" customHeight="1"/>
    <row r="16" ht="16.35" customHeight="1" spans="1:5">
      <c r="A16" s="1" t="s">
        <v>85</v>
      </c>
      <c r="B16" s="1"/>
      <c r="C16" s="1"/>
      <c r="D16" s="1"/>
      <c r="E16" s="1"/>
    </row>
  </sheetData>
  <mergeCells count="5">
    <mergeCell ref="A2:E2"/>
    <mergeCell ref="C3:E3"/>
    <mergeCell ref="A4:B4"/>
    <mergeCell ref="C4:E4"/>
    <mergeCell ref="A16:E16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G11" sqref="G1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173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174</v>
      </c>
      <c r="B4" s="13"/>
      <c r="C4" s="20" t="s">
        <v>175</v>
      </c>
      <c r="D4" s="20"/>
      <c r="E4" s="20"/>
    </row>
    <row r="5" ht="26.05" customHeight="1" spans="1:5">
      <c r="A5" s="13" t="s">
        <v>95</v>
      </c>
      <c r="B5" s="21" t="s">
        <v>170</v>
      </c>
      <c r="C5" s="21" t="s">
        <v>102</v>
      </c>
      <c r="D5" s="21" t="s">
        <v>176</v>
      </c>
      <c r="E5" s="20" t="s">
        <v>177</v>
      </c>
    </row>
    <row r="6" ht="26.05" customHeight="1" spans="1:5">
      <c r="A6" s="8" t="s">
        <v>101</v>
      </c>
      <c r="B6" s="10" t="s">
        <v>101</v>
      </c>
      <c r="C6" s="10">
        <v>1</v>
      </c>
      <c r="D6" s="10">
        <v>2</v>
      </c>
      <c r="E6" s="22">
        <v>3</v>
      </c>
    </row>
    <row r="7" ht="26.05" customHeight="1" spans="1:5">
      <c r="A7" s="13"/>
      <c r="B7" s="23" t="s">
        <v>102</v>
      </c>
      <c r="C7" s="15">
        <f>D7+E7</f>
        <v>439.14</v>
      </c>
      <c r="D7" s="7">
        <f>SUM(D8:D17)</f>
        <v>429.22</v>
      </c>
      <c r="E7" s="24">
        <f>SUM(E8:E17)</f>
        <v>9.92</v>
      </c>
    </row>
    <row r="8" ht="26.05" customHeight="1" spans="1:5">
      <c r="A8" s="25" t="s">
        <v>178</v>
      </c>
      <c r="B8" s="26" t="s">
        <v>179</v>
      </c>
      <c r="C8" s="17">
        <f t="shared" ref="C7:C16" si="0">D8+E8</f>
        <v>307.86</v>
      </c>
      <c r="D8" s="12">
        <f>'3'!D12-E14-E15</f>
        <v>307.86</v>
      </c>
      <c r="E8" s="27"/>
    </row>
    <row r="9" ht="26.05" customHeight="1" spans="1:5">
      <c r="A9" s="25" t="s">
        <v>180</v>
      </c>
      <c r="B9" s="26" t="s">
        <v>181</v>
      </c>
      <c r="C9" s="17">
        <f t="shared" si="0"/>
        <v>42.88</v>
      </c>
      <c r="D9" s="12">
        <f>'3'!C17</f>
        <v>42.88</v>
      </c>
      <c r="E9" s="27"/>
    </row>
    <row r="10" ht="26.05" customHeight="1" spans="1:5">
      <c r="A10" s="25" t="s">
        <v>182</v>
      </c>
      <c r="B10" s="26" t="s">
        <v>183</v>
      </c>
      <c r="C10" s="17">
        <f t="shared" si="0"/>
        <v>21.44</v>
      </c>
      <c r="D10" s="12">
        <f>'3'!C18</f>
        <v>21.44</v>
      </c>
      <c r="E10" s="27"/>
    </row>
    <row r="11" ht="26.05" customHeight="1" spans="1:5">
      <c r="A11" s="25" t="s">
        <v>184</v>
      </c>
      <c r="B11" s="26" t="s">
        <v>185</v>
      </c>
      <c r="C11" s="17">
        <f t="shared" si="0"/>
        <v>21.33</v>
      </c>
      <c r="D11" s="12">
        <f>'3'!C24</f>
        <v>21.33</v>
      </c>
      <c r="E11" s="27"/>
    </row>
    <row r="12" ht="26.05" customHeight="1" spans="1:5">
      <c r="A12" s="25" t="s">
        <v>186</v>
      </c>
      <c r="B12" s="26" t="s">
        <v>187</v>
      </c>
      <c r="C12" s="17">
        <f t="shared" si="0"/>
        <v>2.95</v>
      </c>
      <c r="D12" s="12">
        <f>'3'!C19+'3'!C20</f>
        <v>2.95</v>
      </c>
      <c r="E12" s="27"/>
    </row>
    <row r="13" ht="26.05" customHeight="1" spans="1:5">
      <c r="A13" s="25" t="s">
        <v>188</v>
      </c>
      <c r="B13" s="26" t="s">
        <v>189</v>
      </c>
      <c r="C13" s="17">
        <f t="shared" si="0"/>
        <v>32.16</v>
      </c>
      <c r="D13" s="12">
        <f>'3'!C27</f>
        <v>32.16</v>
      </c>
      <c r="E13" s="27"/>
    </row>
    <row r="14" ht="26.05" customHeight="1" spans="1:5">
      <c r="A14" s="25" t="s">
        <v>190</v>
      </c>
      <c r="B14" s="26" t="s">
        <v>191</v>
      </c>
      <c r="C14" s="17">
        <f t="shared" si="0"/>
        <v>3.22</v>
      </c>
      <c r="D14" s="12"/>
      <c r="E14" s="27">
        <v>3.22</v>
      </c>
    </row>
    <row r="15" ht="26.05" customHeight="1" spans="1:5">
      <c r="A15" s="25" t="s">
        <v>192</v>
      </c>
      <c r="B15" s="26" t="s">
        <v>193</v>
      </c>
      <c r="C15" s="17">
        <f t="shared" si="0"/>
        <v>6.7</v>
      </c>
      <c r="D15" s="12"/>
      <c r="E15" s="27">
        <v>6.7</v>
      </c>
    </row>
    <row r="16" ht="26.05" customHeight="1" spans="1:5">
      <c r="A16" s="25" t="s">
        <v>194</v>
      </c>
      <c r="B16" s="26" t="s">
        <v>195</v>
      </c>
      <c r="C16" s="17">
        <f t="shared" si="0"/>
        <v>0.6</v>
      </c>
      <c r="D16" s="12">
        <f>'3'!D22</f>
        <v>0.6</v>
      </c>
      <c r="E16" s="27"/>
    </row>
    <row r="17" ht="26.05" customHeight="1" spans="1:5">
      <c r="A17" s="28"/>
      <c r="B17" s="29"/>
      <c r="C17" s="30"/>
      <c r="D17" s="12"/>
      <c r="E17" s="27"/>
    </row>
    <row r="18" ht="16.35" customHeight="1" spans="1:5">
      <c r="A18" s="1"/>
      <c r="B18" s="1"/>
      <c r="C18" s="1"/>
      <c r="D18" s="1"/>
      <c r="E18" s="1"/>
    </row>
    <row r="19" ht="16.35" customHeight="1" spans="1:5">
      <c r="A19" s="1" t="s">
        <v>85</v>
      </c>
      <c r="B19" s="1"/>
      <c r="C19" s="1"/>
      <c r="D19" s="1"/>
      <c r="E19" s="1"/>
    </row>
  </sheetData>
  <mergeCells count="5">
    <mergeCell ref="A2:E2"/>
    <mergeCell ref="A3:B3"/>
    <mergeCell ref="A4:B4"/>
    <mergeCell ref="C4:E4"/>
    <mergeCell ref="A19:E19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雪龙</cp:lastModifiedBy>
  <dcterms:created xsi:type="dcterms:W3CDTF">2024-02-29T01:57:00Z</dcterms:created>
  <dcterms:modified xsi:type="dcterms:W3CDTF">2026-03-05T02:59:58Z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A2094E9A909C4F71B6AB92929731AD11_13</vt:lpwstr>
  </property>
  <property fmtid="{D5CDD505-2E9C-101B-9397-08002B2CF9AE}" pid="4" name="CalculationRule">
    <vt:i4>0</vt:i4>
  </property>
</Properties>
</file>