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619" activeTab="13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_FilterDatabase" localSheetId="2" hidden="1">'1'!$A$36:$D$36</definedName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'2'!$A$1:$B$16</definedName>
    <definedName name="_xlnm.Print_Area" localSheetId="4">'2-1'!$A$1:$B$16</definedName>
    <definedName name="_xlnm.Print_Area" localSheetId="5">'3'!$A$1:$D$25</definedName>
    <definedName name="_xlnm.Print_Area" localSheetId="6">'4'!$A$1:$F$35</definedName>
    <definedName name="_xlnm.Print_Area" localSheetId="7">'5'!$A$1:$K$15</definedName>
    <definedName name="_xlnm.Print_Area" localSheetId="8">'6'!$A$1:$E$26</definedName>
    <definedName name="_xlnm.Print_Area" localSheetId="9">'7'!$A$1:$E$32</definedName>
    <definedName name="_xlnm.Print_Area" localSheetId="10">'8'!$A$1:$H$9</definedName>
    <definedName name="_xlnm.Print_Area" localSheetId="11">'9'!$A$1:$E$46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<sst xmlns="http://schemas.openxmlformats.org/spreadsheetml/2006/main" count="395" uniqueCount="277">
  <si>
    <t>单位代码：12622822439101705K</t>
  </si>
  <si>
    <t>单位名称：环县四合原九年制学校</t>
  </si>
  <si>
    <t>部门预算公开表</t>
  </si>
  <si>
    <t>编制日期：2026年2月20日</t>
  </si>
  <si>
    <t>部门领导：宁伟</t>
  </si>
  <si>
    <t>财务负责人：韩涛</t>
  </si>
  <si>
    <t xml:space="preserve">    制表人：沈环燕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</si>
  <si>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</si>
  <si>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</si>
  <si>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</si>
  <si>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</si>
  <si>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</si>
  <si>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</si>
  <si>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</si>
  <si>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</si>
  <si>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</si>
  <si>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</si>
  <si>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</si>
  <si>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</si>
  <si>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</si>
  <si>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</si>
  <si>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</si>
  <si>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</si>
  <si>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</si>
  <si>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</si>
  <si>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</si>
  <si>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</si>
  <si>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</si>
  <si>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</si>
  <si>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</si>
  <si>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</si>
  <si>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</si>
  <si>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</si>
  <si>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</si>
  <si>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</si>
  <si>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</si>
  <si>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</si>
  <si>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</si>
  <si>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</si>
  <si>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</si>
  <si>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</si>
  <si>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</si>
  <si>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</si>
  <si>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</si>
  <si>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</si>
  <si>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</si>
  <si>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</si>
  <si>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</si>
  <si>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</si>
  <si>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</si>
  <si>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</si>
  <si>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</si>
  <si>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</si>
  <si>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</si>
  <si>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</si>
  <si>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</si>
  <si>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</si>
  <si>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</si>
  <si>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</si>
  <si>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</si>
  <si>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</si>
  <si>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</si>
  <si>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</si>
  <si>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</si>
  <si>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</si>
  <si>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</si>
  <si>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</si>
  <si>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</si>
  <si>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</si>
  <si>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</si>
  <si>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</si>
  <si>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</si>
  <si>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</si>
  <si>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</si>
  <si>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</si>
  <si>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</si>
  <si>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</si>
  <si>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</si>
  <si>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</si>
  <si>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</si>
  <si>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</si>
  <si>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</si>
  <si>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</si>
  <si>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考试考务费</t>
  </si>
  <si>
    <t xml:space="preserve">        其他缴入国库的财政行政事业性收费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</si>
  <si>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</si>
  <si>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</si>
  <si>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</si>
  <si>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</si>
  <si>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</si>
  <si>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</si>
  <si>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</si>
  <si>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>科目编码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</si>
  <si>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</si>
  <si>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</si>
  <si>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</si>
  <si>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</si>
  <si>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</si>
  <si>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</si>
  <si>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</si>
  <si>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201</t>
  </si>
  <si>
    <t>一般公共服务支出</t>
  </si>
  <si>
    <t xml:space="preserve">  群众团体事务</t>
  </si>
  <si>
    <t xml:space="preserve">    工会事务</t>
  </si>
  <si>
    <t>教育支出</t>
  </si>
  <si>
    <t xml:space="preserve">  普通教育</t>
  </si>
  <si>
    <t xml:space="preserve">    学前教育</t>
  </si>
  <si>
    <t xml:space="preserve">    初中教育</t>
  </si>
  <si>
    <t xml:space="preserve">    其他普通教育支出</t>
  </si>
  <si>
    <t>208</t>
  </si>
  <si>
    <t>社会保障和就业支出</t>
  </si>
  <si>
    <t>20805</t>
  </si>
  <si>
    <t xml:space="preserve">  行政事业单位离退休</t>
  </si>
  <si>
    <t xml:space="preserve">    机关事业单位基本养老保险缴费支出</t>
  </si>
  <si>
    <t xml:space="preserve">  抚恤</t>
  </si>
  <si>
    <t xml:space="preserve">    优抚事业单位支出</t>
  </si>
  <si>
    <t>210</t>
  </si>
  <si>
    <t>卫生健康支出</t>
  </si>
  <si>
    <t xml:space="preserve">  行政事业单位医疗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</si>
  <si>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</si>
  <si>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</si>
  <si>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</si>
  <si>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</si>
  <si>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</si>
  <si>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</si>
  <si>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</si>
  <si>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</si>
  <si>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</si>
  <si>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</si>
  <si>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</si>
  <si>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</si>
  <si>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</si>
  <si>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</si>
  <si>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</si>
  <si>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</si>
  <si>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</si>
  <si>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</si>
  <si>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</si>
  <si>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</si>
  <si>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</si>
  <si>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</si>
  <si>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</si>
  <si>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</si>
  <si>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</si>
  <si>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</si>
  <si>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</si>
  <si>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</si>
  <si>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</si>
  <si>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</si>
  <si>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</si>
  <si>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</si>
  <si>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</si>
  <si>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</si>
  <si>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</si>
  <si>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</si>
  <si>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</si>
  <si>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</si>
  <si>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</si>
  <si>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</si>
  <si>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</si>
  <si>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</si>
  <si>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</si>
  <si>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</si>
  <si>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</si>
  <si>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</si>
  <si>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</si>
  <si>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</si>
  <si>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</si>
  <si>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</si>
  <si>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 xml:space="preserve">  环县四合原九年制学校</t>
  </si>
  <si>
    <t>一般公共预算支出情况表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</si>
  <si>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</si>
  <si>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</si>
  <si>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</si>
  <si>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</si>
  <si>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</si>
  <si>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</si>
  <si>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</si>
  <si>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</si>
  <si>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</si>
  <si>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</si>
  <si>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</si>
  <si>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</si>
  <si>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</si>
  <si>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</si>
  <si>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</si>
  <si>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</si>
  <si>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</si>
  <si>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</si>
  <si>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</si>
  <si>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</si>
  <si>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</si>
  <si>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</si>
  <si>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</si>
  <si>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</si>
  <si>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</si>
  <si>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</si>
  <si>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</si>
  <si>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</si>
  <si>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</si>
  <si>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</si>
  <si>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</si>
  <si>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</si>
  <si>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</si>
  <si>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</si>
  <si>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</si>
  <si>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</si>
  <si>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</si>
  <si>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</si>
  <si>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</si>
  <si>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</si>
  <si>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</si>
  <si>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</si>
  <si>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</si>
  <si>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</si>
  <si>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</si>
  <si>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</si>
  <si>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</si>
  <si>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</si>
  <si>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</si>
  <si>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>离退休人员工资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</si>
  <si>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</si>
  <si>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</si>
  <si>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</si>
  <si>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</si>
  <si>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</si>
  <si>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</si>
  <si>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</si>
  <si>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</si>
  <si>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</si>
  <si>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</si>
  <si>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</si>
  <si>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</si>
  <si>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</si>
  <si>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</si>
  <si>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</si>
  <si>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</si>
  <si>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</si>
  <si>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</si>
  <si>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</si>
  <si>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</si>
  <si>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</si>
  <si>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</si>
  <si>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</si>
  <si>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</si>
  <si>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</si>
  <si>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</si>
  <si>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</si>
  <si>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</si>
  <si>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</si>
  <si>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</si>
  <si>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</si>
  <si>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</si>
  <si>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</si>
  <si>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</si>
  <si>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</si>
  <si>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</si>
  <si>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</si>
  <si>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</si>
  <si>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</si>
  <si>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</si>
  <si>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</si>
  <si>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</si>
  <si>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</si>
  <si>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</si>
  <si>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</si>
  <si>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</si>
  <si>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</si>
  <si>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</si>
  <si>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</si>
  <si>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</si>
  <si>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</si>
  <si>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</si>
  <si>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</si>
  <si>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</si>
  <si>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</si>
  <si>
    <t>环县四合原九年制学校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</si>
</sst>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);[Red]\(0.00\)"/>
    <numFmt numFmtId="178" formatCode="#,##0.00_);[Red]\(#,##0.00\)"/>
    <numFmt numFmtId="179" formatCode="#,##0.00;[Red]#,##0.00"/>
    <numFmt numFmtId="180" formatCode="0.00_ ;[Red]\-0.00\ "/>
  </numFmts>
  <fonts count="43"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1"/>
      <name val="Times New Roman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rgb="FF800080"/>
      <name val="宋体"/>
      <charset val="134"/>
    </font>
    <font>
      <sz val="12"/>
      <color indexed="8"/>
      <name val="楷体_GB2312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楷体_GB2312"/>
      <charset val="134"/>
    </font>
    <font>
      <sz val="11"/>
      <color theme="1"/>
      <name val="宋体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center"/>
    </xf>
    <xf numFmtId="0" fontId="22" fillId="8" borderId="3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33" applyNumberFormat="0" applyAlignment="0" applyProtection="0">
      <alignment vertical="center"/>
    </xf>
    <xf numFmtId="0" fontId="32" fillId="10" borderId="34" applyNumberFormat="0" applyAlignment="0" applyProtection="0">
      <alignment vertical="center"/>
    </xf>
    <xf numFmtId="0" fontId="33" fillId="10" borderId="33" applyNumberFormat="0" applyAlignment="0" applyProtection="0">
      <alignment vertical="center"/>
    </xf>
    <xf numFmtId="0" fontId="34" fillId="11" borderId="35" applyNumberFormat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0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right" vertical="center"/>
    </xf>
    <xf numFmtId="176" fontId="4" fillId="0" borderId="4" xfId="49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/>
    <xf numFmtId="3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176" fontId="10" fillId="2" borderId="8" xfId="0" applyNumberFormat="1" applyFont="1" applyFill="1" applyBorder="1" applyAlignment="1">
      <alignment horizontal="right" vertical="center"/>
    </xf>
    <xf numFmtId="176" fontId="10" fillId="2" borderId="9" xfId="0" applyNumberFormat="1" applyFont="1" applyFill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76" fontId="4" fillId="2" borderId="8" xfId="0" applyNumberFormat="1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177" fontId="11" fillId="3" borderId="10" xfId="1" applyNumberFormat="1" applyFont="1" applyFill="1" applyBorder="1" applyAlignment="1">
      <alignment horizontal="right" vertical="center" wrapText="1"/>
    </xf>
    <xf numFmtId="0" fontId="1" fillId="0" borderId="11" xfId="0" applyFont="1" applyBorder="1"/>
    <xf numFmtId="0" fontId="12" fillId="0" borderId="0" xfId="0" applyFont="1" applyAlignment="1">
      <alignment vertical="top"/>
    </xf>
    <xf numFmtId="0" fontId="13" fillId="0" borderId="0" xfId="0" applyFont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horizontal="righ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49" fontId="10" fillId="4" borderId="1" xfId="0" applyNumberFormat="1" applyFont="1" applyFill="1" applyBorder="1" applyAlignment="1">
      <alignment horizontal="left" vertical="center"/>
    </xf>
    <xf numFmtId="176" fontId="10" fillId="4" borderId="2" xfId="0" applyNumberFormat="1" applyFont="1" applyFill="1" applyBorder="1" applyAlignment="1">
      <alignment horizontal="right" vertical="center" wrapText="1"/>
    </xf>
    <xf numFmtId="176" fontId="10" fillId="4" borderId="3" xfId="0" applyNumberFormat="1" applyFont="1" applyFill="1" applyBorder="1" applyAlignment="1">
      <alignment horizontal="right" vertical="center" wrapText="1"/>
    </xf>
    <xf numFmtId="176" fontId="4" fillId="5" borderId="2" xfId="0" applyNumberFormat="1" applyFont="1" applyFill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0" fillId="0" borderId="0" xfId="0" applyFont="1"/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13" xfId="0" applyNumberFormat="1" applyFont="1" applyFill="1" applyBorder="1" applyAlignment="1">
      <alignment horizontal="right" vertical="center"/>
    </xf>
    <xf numFmtId="0" fontId="14" fillId="0" borderId="0" xfId="0" applyFont="1"/>
    <xf numFmtId="49" fontId="10" fillId="5" borderId="1" xfId="0" applyNumberFormat="1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176" fontId="10" fillId="5" borderId="1" xfId="0" applyNumberFormat="1" applyFont="1" applyFill="1" applyBorder="1" applyAlignment="1">
      <alignment horizontal="right" vertical="center"/>
    </xf>
    <xf numFmtId="176" fontId="10" fillId="5" borderId="13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76" fontId="4" fillId="5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176" fontId="10" fillId="6" borderId="1" xfId="0" applyNumberFormat="1" applyFont="1" applyFill="1" applyBorder="1" applyAlignment="1">
      <alignment horizontal="right" vertical="center"/>
    </xf>
    <xf numFmtId="176" fontId="10" fillId="6" borderId="13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22" xfId="49" applyNumberFormat="1" applyFont="1" applyBorder="1" applyAlignment="1">
      <alignment horizontal="right" vertical="center" wrapText="1"/>
    </xf>
    <xf numFmtId="176" fontId="4" fillId="0" borderId="13" xfId="0" applyNumberFormat="1" applyFont="1" applyBorder="1" applyAlignment="1">
      <alignment horizontal="right" vertical="center"/>
    </xf>
    <xf numFmtId="176" fontId="4" fillId="0" borderId="22" xfId="49" applyNumberFormat="1" applyFont="1" applyBorder="1" applyAlignment="1">
      <alignment vertical="center" wrapText="1"/>
    </xf>
    <xf numFmtId="4" fontId="10" fillId="4" borderId="2" xfId="0" applyNumberFormat="1" applyFont="1" applyFill="1" applyBorder="1" applyAlignment="1">
      <alignment horizontal="right" vertical="center"/>
    </xf>
    <xf numFmtId="4" fontId="10" fillId="4" borderId="3" xfId="0" applyNumberFormat="1" applyFont="1" applyFill="1" applyBorder="1" applyAlignment="1">
      <alignment horizontal="right" vertical="center"/>
    </xf>
    <xf numFmtId="4" fontId="10" fillId="5" borderId="2" xfId="0" applyNumberFormat="1" applyFont="1" applyFill="1" applyBorder="1" applyAlignment="1">
      <alignment horizontal="right" vertical="center"/>
    </xf>
    <xf numFmtId="4" fontId="10" fillId="5" borderId="3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7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8" fontId="4" fillId="2" borderId="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/>
    </xf>
    <xf numFmtId="176" fontId="4" fillId="2" borderId="9" xfId="0" applyNumberFormat="1" applyFont="1" applyFill="1" applyBorder="1" applyAlignment="1">
      <alignment horizontal="right" vertical="center" wrapText="1"/>
    </xf>
    <xf numFmtId="0" fontId="4" fillId="0" borderId="0" xfId="0" applyFont="1"/>
    <xf numFmtId="178" fontId="4" fillId="0" borderId="1" xfId="0" applyNumberFormat="1" applyFont="1" applyBorder="1" applyAlignment="1">
      <alignment horizontal="right" vertical="center" wrapText="1"/>
    </xf>
    <xf numFmtId="179" fontId="4" fillId="0" borderId="1" xfId="0" applyNumberFormat="1" applyFont="1" applyBorder="1" applyAlignment="1">
      <alignment horizontal="right" wrapText="1"/>
    </xf>
    <xf numFmtId="176" fontId="4" fillId="0" borderId="24" xfId="49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 wrapText="1"/>
    </xf>
    <xf numFmtId="176" fontId="4" fillId="0" borderId="24" xfId="49" applyNumberFormat="1" applyFont="1" applyBorder="1" applyAlignment="1">
      <alignment vertical="center" wrapText="1"/>
    </xf>
    <xf numFmtId="179" fontId="4" fillId="0" borderId="0" xfId="0" applyNumberFormat="1" applyFont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right" vertical="center" wrapText="1"/>
    </xf>
    <xf numFmtId="0" fontId="3" fillId="0" borderId="0" xfId="50" applyFont="1" applyAlignment="1">
      <alignment horizontal="center" vertical="center"/>
    </xf>
    <xf numFmtId="180" fontId="4" fillId="0" borderId="3" xfId="5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horizontal="right" vertical="center"/>
    </xf>
    <xf numFmtId="0" fontId="1" fillId="0" borderId="0" xfId="49" applyFont="1"/>
    <xf numFmtId="0" fontId="2" fillId="0" borderId="0" xfId="49" applyFont="1"/>
    <xf numFmtId="0" fontId="9" fillId="0" borderId="0" xfId="49" applyFont="1" applyAlignment="1">
      <alignment vertical="center" wrapText="1"/>
    </xf>
    <xf numFmtId="0" fontId="3" fillId="0" borderId="0" xfId="49" applyFont="1" applyAlignment="1">
      <alignment horizontal="center" vertical="center"/>
    </xf>
    <xf numFmtId="0" fontId="4" fillId="0" borderId="26" xfId="49" applyFont="1" applyBorder="1" applyAlignment="1">
      <alignment vertical="center"/>
    </xf>
    <xf numFmtId="0" fontId="4" fillId="0" borderId="26" xfId="49" applyFont="1" applyBorder="1"/>
    <xf numFmtId="0" fontId="4" fillId="0" borderId="0" xfId="49" applyFont="1"/>
    <xf numFmtId="0" fontId="4" fillId="0" borderId="0" xfId="49" applyFont="1" applyAlignment="1">
      <alignment horizontal="right" vertical="center"/>
    </xf>
    <xf numFmtId="0" fontId="4" fillId="0" borderId="27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4" fillId="0" borderId="24" xfId="49" applyFont="1" applyBorder="1" applyAlignment="1">
      <alignment horizontal="center" vertical="center"/>
    </xf>
    <xf numFmtId="0" fontId="4" fillId="0" borderId="22" xfId="49" applyFont="1" applyBorder="1" applyAlignment="1">
      <alignment vertical="center"/>
    </xf>
    <xf numFmtId="176" fontId="4" fillId="0" borderId="4" xfId="49" applyNumberFormat="1" applyFont="1" applyBorder="1" applyAlignment="1">
      <alignment vertical="center"/>
    </xf>
    <xf numFmtId="176" fontId="4" fillId="0" borderId="4" xfId="49" applyNumberFormat="1" applyFont="1" applyBorder="1" applyAlignment="1">
      <alignment horizontal="right" vertical="center" wrapText="1"/>
    </xf>
    <xf numFmtId="0" fontId="4" fillId="0" borderId="27" xfId="49" applyFont="1" applyBorder="1" applyAlignment="1">
      <alignment vertical="center"/>
    </xf>
    <xf numFmtId="4" fontId="4" fillId="0" borderId="22" xfId="49" applyNumberFormat="1" applyFont="1" applyBorder="1" applyAlignment="1">
      <alignment vertical="center" wrapText="1"/>
    </xf>
    <xf numFmtId="4" fontId="4" fillId="0" borderId="22" xfId="49" applyNumberFormat="1" applyFont="1" applyBorder="1" applyAlignment="1">
      <alignment wrapText="1"/>
    </xf>
    <xf numFmtId="176" fontId="4" fillId="0" borderId="22" xfId="49" applyNumberFormat="1" applyFont="1" applyBorder="1"/>
    <xf numFmtId="0" fontId="4" fillId="0" borderId="22" xfId="49" applyFont="1" applyBorder="1" applyAlignment="1">
      <alignment horizontal="center" vertical="center"/>
    </xf>
    <xf numFmtId="176" fontId="4" fillId="0" borderId="4" xfId="49" applyNumberFormat="1" applyFont="1" applyBorder="1" applyAlignment="1">
      <alignment horizontal="center" vertical="center"/>
    </xf>
    <xf numFmtId="4" fontId="4" fillId="0" borderId="4" xfId="49" applyNumberFormat="1" applyFont="1" applyBorder="1" applyAlignment="1">
      <alignment horizontal="right" vertical="center" wrapText="1"/>
    </xf>
    <xf numFmtId="176" fontId="4" fillId="0" borderId="4" xfId="49" applyNumberFormat="1" applyFont="1" applyBorder="1"/>
    <xf numFmtId="0" fontId="4" fillId="0" borderId="22" xfId="49" applyFont="1" applyBorder="1"/>
    <xf numFmtId="176" fontId="4" fillId="0" borderId="10" xfId="49" applyNumberFormat="1" applyFont="1" applyBorder="1" applyAlignment="1">
      <alignment horizontal="right" vertical="center" wrapText="1"/>
    </xf>
    <xf numFmtId="176" fontId="4" fillId="0" borderId="22" xfId="49" applyNumberFormat="1" applyFont="1" applyBorder="1" applyAlignment="1">
      <alignment horizontal="center" vertical="center"/>
    </xf>
    <xf numFmtId="176" fontId="4" fillId="0" borderId="24" xfId="49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" xfId="6" applyFont="1" applyBorder="1" applyAlignment="1" applyProtection="1">
      <alignment vertical="center" wrapText="1"/>
    </xf>
    <xf numFmtId="0" fontId="8" fillId="0" borderId="3" xfId="0" applyFont="1" applyBorder="1" applyAlignment="1">
      <alignment vertical="center"/>
    </xf>
    <xf numFmtId="0" fontId="5" fillId="0" borderId="1" xfId="6" applyFont="1" applyBorder="1" applyAlignment="1" applyProtection="1">
      <alignment vertical="center"/>
    </xf>
    <xf numFmtId="0" fontId="5" fillId="0" borderId="19" xfId="6" applyFont="1" applyBorder="1" applyAlignment="1" applyProtection="1">
      <alignment vertical="center" wrapText="1"/>
    </xf>
    <xf numFmtId="0" fontId="8" fillId="0" borderId="21" xfId="0" applyFont="1" applyBorder="1" applyAlignment="1">
      <alignment vertical="center"/>
    </xf>
    <xf numFmtId="0" fontId="16" fillId="0" borderId="19" xfId="6" applyFont="1" applyBorder="1" applyAlignment="1" applyProtection="1">
      <alignment vertical="center" wrapText="1"/>
    </xf>
    <xf numFmtId="0" fontId="8" fillId="0" borderId="21" xfId="0" applyFont="1" applyBorder="1"/>
    <xf numFmtId="0" fontId="5" fillId="0" borderId="28" xfId="6" applyFont="1" applyBorder="1" applyAlignment="1" applyProtection="1">
      <alignment vertical="center"/>
    </xf>
    <xf numFmtId="0" fontId="8" fillId="0" borderId="29" xfId="0" applyFont="1" applyBorder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分单位下达表预算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H26" sqref="H26"/>
    </sheetView>
  </sheetViews>
  <sheetFormatPr defaultColWidth="9.14285714285714" defaultRowHeight="12.75" customHeight="1"/>
  <cols>
    <col min="1" max="9" width="17.1428571428571" style="1" customWidth="1"/>
    <col min="10" max="10" width="9" style="1" customWidth="1"/>
    <col min="11" max="16384" width="9.14285714285714" style="2"/>
  </cols>
  <sheetData>
    <row r="2" ht="14.25" customHeight="1" spans="1:10">
      <c r="A2" s="165"/>
      <c r="B2"/>
      <c r="C2"/>
      <c r="D2"/>
      <c r="E2"/>
      <c r="F2"/>
      <c r="G2"/>
      <c r="H2"/>
      <c r="I2"/>
      <c r="J2"/>
    </row>
    <row r="3" ht="18.75" customHeight="1" spans="1:10">
      <c r="A3" s="166" t="s">
        <v>0</v>
      </c>
      <c r="B3" s="166"/>
      <c r="C3" s="167"/>
      <c r="D3" s="167"/>
      <c r="E3" s="167"/>
      <c r="F3" s="167"/>
      <c r="G3" s="167"/>
      <c r="H3" s="167"/>
      <c r="I3" s="167"/>
      <c r="J3"/>
    </row>
    <row r="4" ht="16.5" customHeight="1" spans="1:10">
      <c r="A4" s="166" t="s">
        <v>1</v>
      </c>
      <c r="B4" s="166"/>
      <c r="C4" s="167"/>
      <c r="D4" s="167"/>
      <c r="E4" s="167"/>
      <c r="F4" s="167"/>
      <c r="G4" s="167"/>
      <c r="H4" s="167"/>
      <c r="I4" s="167"/>
      <c r="J4"/>
    </row>
    <row r="5" ht="14.25" customHeight="1" spans="1:10">
      <c r="A5" s="167"/>
      <c r="B5" s="167"/>
      <c r="C5" s="167"/>
      <c r="D5" s="167"/>
      <c r="E5" s="167"/>
      <c r="F5" s="167"/>
      <c r="G5" s="167"/>
      <c r="H5" s="167"/>
      <c r="I5" s="167"/>
      <c r="J5"/>
    </row>
    <row r="6" ht="14.25" customHeight="1" spans="1:10">
      <c r="A6" s="167"/>
      <c r="B6" s="167"/>
      <c r="C6" s="167"/>
      <c r="D6" s="167"/>
      <c r="E6" s="167"/>
      <c r="F6" s="167"/>
      <c r="G6" s="167"/>
      <c r="H6" s="167"/>
      <c r="I6" s="167"/>
      <c r="J6"/>
    </row>
    <row r="7" ht="14.25" customHeight="1" spans="1:10">
      <c r="A7" s="167"/>
      <c r="B7" s="167"/>
      <c r="C7" s="167"/>
      <c r="D7" s="167"/>
      <c r="E7" s="167"/>
      <c r="F7" s="167"/>
      <c r="G7" s="167"/>
      <c r="H7" s="167"/>
      <c r="I7" s="167"/>
      <c r="J7"/>
    </row>
    <row r="8" ht="14.25" customHeight="1" spans="1:10">
      <c r="A8" s="167"/>
      <c r="B8" s="167"/>
      <c r="C8" s="167"/>
      <c r="D8" s="167"/>
      <c r="E8" s="167"/>
      <c r="F8" s="167"/>
      <c r="G8" s="167"/>
      <c r="H8" s="167"/>
      <c r="I8" s="167"/>
      <c r="J8"/>
    </row>
    <row r="9" ht="33" customHeight="1" spans="1:10">
      <c r="A9" s="168" t="s">
        <v>2</v>
      </c>
      <c r="B9" s="168"/>
      <c r="C9" s="168"/>
      <c r="D9" s="168"/>
      <c r="E9" s="168"/>
      <c r="F9" s="168"/>
      <c r="G9" s="168"/>
      <c r="H9" s="168"/>
      <c r="I9" s="168"/>
      <c r="J9"/>
    </row>
    <row r="10" ht="14.25" customHeight="1" spans="1:10">
      <c r="A10" s="167"/>
      <c r="B10" s="167"/>
      <c r="C10" s="167"/>
      <c r="D10" s="167"/>
      <c r="E10" s="167"/>
      <c r="F10" s="167"/>
      <c r="G10" s="167"/>
      <c r="H10" s="167"/>
      <c r="I10" s="167"/>
      <c r="J10"/>
    </row>
    <row r="11" ht="14.25" customHeight="1" spans="1:10">
      <c r="A11" s="167"/>
      <c r="B11" s="167"/>
      <c r="C11" s="167"/>
      <c r="D11" s="167"/>
      <c r="E11" s="167"/>
      <c r="F11" s="167"/>
      <c r="G11" s="167"/>
      <c r="H11" s="167"/>
      <c r="I11" s="167"/>
      <c r="J11"/>
    </row>
    <row r="12" ht="14.25" customHeight="1" spans="1:10">
      <c r="A12" s="167"/>
      <c r="B12" s="167"/>
      <c r="C12" s="167"/>
      <c r="D12" s="167"/>
      <c r="E12" s="167"/>
      <c r="F12" s="167"/>
      <c r="G12" s="167"/>
      <c r="H12" s="167"/>
      <c r="I12" s="167"/>
      <c r="J12"/>
    </row>
    <row r="13" ht="14.25" customHeight="1" spans="1:10">
      <c r="A13" s="167"/>
      <c r="B13" s="167"/>
      <c r="C13" s="167"/>
      <c r="D13" s="167"/>
      <c r="E13" s="167"/>
      <c r="F13" s="167"/>
      <c r="G13" s="167"/>
      <c r="H13" s="167"/>
      <c r="I13" s="167"/>
      <c r="J13"/>
    </row>
    <row r="14" ht="14.25" customHeight="1" spans="1:10">
      <c r="A14" s="167"/>
      <c r="B14" s="167"/>
      <c r="C14" s="167"/>
      <c r="D14" s="167"/>
      <c r="E14" s="167"/>
      <c r="F14" s="167"/>
      <c r="G14" s="167"/>
      <c r="H14" s="167"/>
      <c r="I14" s="167"/>
      <c r="J14"/>
    </row>
    <row r="15" ht="14.25" customHeight="1" spans="1:10">
      <c r="A15" s="167"/>
      <c r="B15" s="167"/>
      <c r="C15" s="167"/>
      <c r="D15" s="167"/>
      <c r="E15" s="167"/>
      <c r="F15" s="167"/>
      <c r="G15" s="167"/>
      <c r="H15" s="167"/>
      <c r="I15" s="167"/>
      <c r="J15"/>
    </row>
    <row r="16" ht="14.25" customHeight="1" spans="1:10">
      <c r="A16" s="167"/>
      <c r="B16" s="167"/>
      <c r="C16" s="167"/>
      <c r="D16" s="167"/>
      <c r="E16" s="167"/>
      <c r="F16" s="167"/>
      <c r="G16" s="167"/>
      <c r="H16" s="167"/>
      <c r="I16" s="167"/>
      <c r="J16"/>
    </row>
    <row r="17" ht="14.25" customHeight="1" spans="1:10">
      <c r="A17" s="167"/>
      <c r="B17" s="167"/>
      <c r="C17" s="167"/>
      <c r="D17" s="167"/>
      <c r="E17" s="167"/>
      <c r="F17" s="167"/>
      <c r="G17" s="167"/>
      <c r="H17" s="167"/>
      <c r="I17" s="167"/>
      <c r="J17"/>
    </row>
    <row r="18" ht="14.25" customHeight="1" spans="1:10">
      <c r="A18" s="167"/>
      <c r="B18" s="167"/>
      <c r="C18" s="167"/>
      <c r="D18" s="167"/>
      <c r="E18" s="167"/>
      <c r="F18" s="167"/>
      <c r="G18" s="167"/>
      <c r="H18" s="167"/>
      <c r="I18" s="167"/>
      <c r="J18"/>
    </row>
    <row r="19" ht="14.25" customHeight="1" spans="1:10">
      <c r="A19" s="169" t="s">
        <v>3</v>
      </c>
      <c r="B19" s="167"/>
      <c r="C19" s="167"/>
      <c r="D19" s="167"/>
      <c r="E19" s="167"/>
      <c r="F19" s="167"/>
      <c r="G19" s="167"/>
      <c r="H19" s="167"/>
      <c r="I19" s="167"/>
      <c r="J19"/>
    </row>
    <row r="20" ht="14.25" customHeight="1" spans="1:10">
      <c r="A20" s="167"/>
      <c r="B20" s="167"/>
      <c r="C20" s="167"/>
      <c r="D20" s="167"/>
      <c r="E20" s="167"/>
      <c r="F20" s="167"/>
      <c r="G20" s="167"/>
      <c r="H20" s="167"/>
      <c r="I20" s="167"/>
      <c r="J20"/>
    </row>
    <row r="21" ht="14.25" customHeight="1" spans="1:10">
      <c r="A21" s="167"/>
      <c r="B21" s="167"/>
      <c r="C21" s="167"/>
      <c r="D21" s="167"/>
      <c r="E21" s="167"/>
      <c r="F21" s="167"/>
      <c r="G21" s="167"/>
      <c r="H21"/>
      <c r="I21" s="167"/>
      <c r="J21"/>
    </row>
    <row r="22" ht="14.25" customHeight="1" spans="1:10">
      <c r="A22" s="167"/>
      <c r="B22" s="170" t="s">
        <v>4</v>
      </c>
      <c r="C22" s="171"/>
      <c r="D22" s="171"/>
      <c r="E22" s="172" t="s">
        <v>5</v>
      </c>
      <c r="F22" s="171"/>
      <c r="G22" s="172" t="s">
        <v>6</v>
      </c>
      <c r="H22" s="171"/>
      <c r="I22" s="167"/>
      <c r="J22"/>
    </row>
    <row r="23" ht="15.75" customHeight="1" spans="1:10">
      <c r="A23"/>
      <c r="B23" s="167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showZeros="0" topLeftCell="A14" workbookViewId="0">
      <selection activeCell="D30" sqref="D30"/>
    </sheetView>
  </sheetViews>
  <sheetFormatPr defaultColWidth="9.14285714285714" defaultRowHeight="12.75" customHeight="1" outlineLevelCol="6"/>
  <cols>
    <col min="1" max="1" width="21.2857142857143" style="1" customWidth="1"/>
    <col min="2" max="2" width="43.7142857142857" style="1" customWidth="1"/>
    <col min="3" max="5" width="17.2857142857143" style="1" customWidth="1"/>
    <col min="6" max="7" width="6.85714285714286" style="1" customWidth="1"/>
    <col min="8" max="16384" width="9.14285714285714" style="2"/>
  </cols>
  <sheetData>
    <row r="1" ht="24.75" customHeight="1" spans="1:7">
      <c r="A1" s="21" t="s">
        <v>28</v>
      </c>
      <c r="B1" s="22"/>
    </row>
    <row r="2" ht="24.75" customHeight="1" spans="1:7">
      <c r="A2" s="61" t="s">
        <v>172</v>
      </c>
      <c r="B2" s="61"/>
      <c r="C2" s="61"/>
      <c r="D2" s="61"/>
      <c r="E2" s="61"/>
    </row>
    <row r="3" ht="24.75" customHeight="1" spans="1:7">
      <c r="E3" s="4" t="s">
        <v>30</v>
      </c>
    </row>
    <row r="4" ht="24.75" customHeight="1" spans="1:7">
      <c r="A4" s="5" t="s">
        <v>173</v>
      </c>
      <c r="B4" s="6"/>
      <c r="C4" s="5" t="s">
        <v>174</v>
      </c>
      <c r="D4" s="6"/>
      <c r="E4" s="7"/>
    </row>
    <row r="5" ht="24.75" customHeight="1" spans="1:7">
      <c r="A5" s="62" t="s">
        <v>92</v>
      </c>
      <c r="B5" s="6" t="s">
        <v>171</v>
      </c>
      <c r="C5" s="48" t="s">
        <v>99</v>
      </c>
      <c r="D5" s="63" t="s">
        <v>175</v>
      </c>
      <c r="E5" s="64" t="s">
        <v>176</v>
      </c>
    </row>
    <row r="6" ht="24.75" customHeight="1" spans="1:7">
      <c r="A6" s="62" t="s">
        <v>98</v>
      </c>
      <c r="B6" s="6" t="s">
        <v>98</v>
      </c>
      <c r="C6" s="5">
        <v>1</v>
      </c>
      <c r="D6" s="6">
        <v>2</v>
      </c>
      <c r="E6" s="7">
        <v>3</v>
      </c>
    </row>
    <row r="7" s="60" customFormat="1" ht="25.5" customHeight="1" spans="1:7">
      <c r="A7" s="54"/>
      <c r="B7" s="65" t="s">
        <v>99</v>
      </c>
      <c r="C7" s="66">
        <f>C8+C18+C28</f>
        <v>8060373.77</v>
      </c>
      <c r="D7" s="66">
        <f>D8+D18+D28</f>
        <v>8060373.77</v>
      </c>
      <c r="E7" s="67">
        <f>E8+E18+E28</f>
        <v>0</v>
      </c>
      <c r="F7" s="68"/>
      <c r="G7" s="68"/>
    </row>
    <row r="8" s="60" customFormat="1" ht="25.5" customHeight="1" spans="1:7">
      <c r="A8" s="69" t="s">
        <v>177</v>
      </c>
      <c r="B8" s="70" t="s">
        <v>178</v>
      </c>
      <c r="C8" s="71">
        <f>SUM(C9:C17)</f>
        <v>7702578.14</v>
      </c>
      <c r="D8" s="71">
        <f>SUM(D9:D17)</f>
        <v>7702578.14</v>
      </c>
      <c r="E8" s="72">
        <f>SUM(E9:E17)</f>
        <v>0</v>
      </c>
      <c r="F8" s="68"/>
      <c r="G8" s="68"/>
    </row>
    <row r="9" s="60" customFormat="1" ht="25.5" customHeight="1" spans="1:7">
      <c r="A9" s="8" t="s">
        <v>179</v>
      </c>
      <c r="B9" s="73" t="s">
        <v>180</v>
      </c>
      <c r="C9" s="74">
        <f t="shared" ref="C9:C17" si="0">SUM(D9:E9)</f>
        <v>5516322.5</v>
      </c>
      <c r="D9" s="30">
        <v>5516322.5</v>
      </c>
      <c r="E9" s="11">
        <v>0</v>
      </c>
      <c r="F9" s="68"/>
      <c r="G9" s="68"/>
    </row>
    <row r="10" s="60" customFormat="1" ht="25.5" customHeight="1" spans="1:7">
      <c r="A10" s="8" t="s">
        <v>181</v>
      </c>
      <c r="B10" s="73" t="s">
        <v>182</v>
      </c>
      <c r="C10" s="74">
        <f t="shared" si="0"/>
        <v>0</v>
      </c>
      <c r="D10" s="30"/>
      <c r="E10" s="11">
        <v>0</v>
      </c>
      <c r="F10" s="68"/>
      <c r="G10" s="68"/>
    </row>
    <row r="11" s="60" customFormat="1" ht="25.5" customHeight="1" spans="1:7">
      <c r="A11" s="8" t="s">
        <v>183</v>
      </c>
      <c r="B11" s="73" t="s">
        <v>184</v>
      </c>
      <c r="C11" s="74">
        <f t="shared" si="0"/>
        <v>0</v>
      </c>
      <c r="D11" s="30"/>
      <c r="E11" s="11">
        <v>0</v>
      </c>
      <c r="F11" s="68"/>
      <c r="G11" s="68"/>
    </row>
    <row r="12" s="60" customFormat="1" ht="25.5" customHeight="1" spans="1:7">
      <c r="A12" s="8" t="s">
        <v>185</v>
      </c>
      <c r="B12" s="73" t="s">
        <v>186</v>
      </c>
      <c r="C12" s="74">
        <f t="shared" si="0"/>
        <v>769598.4</v>
      </c>
      <c r="D12" s="30">
        <v>769598.4</v>
      </c>
      <c r="E12" s="11">
        <v>0</v>
      </c>
      <c r="F12" s="68"/>
      <c r="G12" s="68"/>
    </row>
    <row r="13" s="60" customFormat="1" ht="25.5" customHeight="1" spans="1:7">
      <c r="A13" s="8" t="s">
        <v>187</v>
      </c>
      <c r="B13" s="73" t="s">
        <v>188</v>
      </c>
      <c r="C13" s="74">
        <f t="shared" si="0"/>
        <v>384799.2</v>
      </c>
      <c r="D13" s="30">
        <v>384799.2</v>
      </c>
      <c r="E13" s="11">
        <v>0</v>
      </c>
      <c r="F13" s="68"/>
      <c r="G13" s="68"/>
    </row>
    <row r="14" s="60" customFormat="1" ht="25.5" customHeight="1" spans="1:7">
      <c r="A14" s="8" t="s">
        <v>189</v>
      </c>
      <c r="B14" s="73" t="s">
        <v>190</v>
      </c>
      <c r="C14" s="74">
        <f t="shared" si="0"/>
        <v>401749.35</v>
      </c>
      <c r="D14" s="30">
        <v>401749.35</v>
      </c>
      <c r="E14" s="11">
        <v>0</v>
      </c>
      <c r="F14" s="68"/>
      <c r="G14" s="68"/>
    </row>
    <row r="15" s="60" customFormat="1" ht="25.5" customHeight="1" spans="1:7">
      <c r="A15" s="8" t="s">
        <v>191</v>
      </c>
      <c r="B15" s="73" t="s">
        <v>192</v>
      </c>
      <c r="C15" s="74">
        <f t="shared" si="0"/>
        <v>52909.89</v>
      </c>
      <c r="D15" s="30">
        <v>52909.89</v>
      </c>
      <c r="E15" s="11">
        <v>0</v>
      </c>
      <c r="F15" s="68"/>
      <c r="G15" s="68"/>
    </row>
    <row r="16" s="60" customFormat="1" ht="25.5" customHeight="1" spans="1:7">
      <c r="A16" s="8" t="s">
        <v>193</v>
      </c>
      <c r="B16" s="73" t="s">
        <v>194</v>
      </c>
      <c r="C16" s="74">
        <f t="shared" si="0"/>
        <v>577198.8</v>
      </c>
      <c r="D16" s="30">
        <v>577198.8</v>
      </c>
      <c r="E16" s="11"/>
      <c r="F16" s="68"/>
      <c r="G16" s="68"/>
    </row>
    <row r="17" s="60" customFormat="1" ht="25.5" customHeight="1" spans="1:7">
      <c r="A17" s="8" t="s">
        <v>195</v>
      </c>
      <c r="B17" s="73" t="s">
        <v>196</v>
      </c>
      <c r="C17" s="74">
        <f t="shared" si="0"/>
        <v>0</v>
      </c>
      <c r="D17" s="30"/>
      <c r="E17" s="11">
        <v>0</v>
      </c>
      <c r="F17" s="68"/>
      <c r="G17" s="68"/>
    </row>
    <row r="18" s="60" customFormat="1" ht="25.5" customHeight="1" spans="1:7">
      <c r="A18" s="69" t="s">
        <v>197</v>
      </c>
      <c r="B18" s="70" t="s">
        <v>198</v>
      </c>
      <c r="C18" s="71">
        <f>SUM(C19:C27)</f>
        <v>177969.63</v>
      </c>
      <c r="D18" s="71">
        <f>SUM(D19:D27)</f>
        <v>177969.63</v>
      </c>
      <c r="E18" s="72">
        <f>SUM(E19:E27)</f>
        <v>0</v>
      </c>
      <c r="F18" s="68"/>
      <c r="G18" s="68"/>
    </row>
    <row r="19" s="60" customFormat="1" ht="25.5" customHeight="1" spans="1:7">
      <c r="A19" s="8" t="s">
        <v>199</v>
      </c>
      <c r="B19" s="73" t="s">
        <v>200</v>
      </c>
      <c r="C19" s="74">
        <f t="shared" ref="C19:C27" si="1">SUM(D19:E19)</f>
        <v>0</v>
      </c>
      <c r="D19" s="30"/>
      <c r="E19" s="11"/>
      <c r="F19" s="68"/>
      <c r="G19" s="68"/>
    </row>
    <row r="20" s="60" customFormat="1" ht="25.5" customHeight="1" spans="1:7">
      <c r="A20" s="8" t="s">
        <v>201</v>
      </c>
      <c r="B20" s="73" t="s">
        <v>202</v>
      </c>
      <c r="C20" s="74">
        <f t="shared" si="1"/>
        <v>0</v>
      </c>
      <c r="D20" s="30"/>
      <c r="E20" s="11"/>
      <c r="F20" s="68"/>
      <c r="G20" s="68"/>
    </row>
    <row r="21" s="60" customFormat="1" ht="25.5" customHeight="1" spans="1:7">
      <c r="A21" s="8" t="s">
        <v>203</v>
      </c>
      <c r="B21" s="73" t="s">
        <v>204</v>
      </c>
      <c r="C21" s="74">
        <f t="shared" si="1"/>
        <v>0</v>
      </c>
      <c r="D21" s="30"/>
      <c r="E21" s="11"/>
      <c r="F21" s="68"/>
      <c r="G21" s="68"/>
    </row>
    <row r="22" s="60" customFormat="1" ht="25.5" customHeight="1" spans="1:7">
      <c r="A22" s="8" t="s">
        <v>205</v>
      </c>
      <c r="B22" s="73" t="s">
        <v>206</v>
      </c>
      <c r="C22" s="74">
        <f t="shared" si="1"/>
        <v>0</v>
      </c>
      <c r="D22" s="30"/>
      <c r="E22" s="11"/>
      <c r="F22" s="68"/>
      <c r="G22" s="68"/>
    </row>
    <row r="23" s="60" customFormat="1" ht="25.5" customHeight="1" spans="1:7">
      <c r="A23" s="8" t="s">
        <v>207</v>
      </c>
      <c r="B23" s="73" t="s">
        <v>208</v>
      </c>
      <c r="C23" s="74">
        <f t="shared" si="1"/>
        <v>0</v>
      </c>
      <c r="D23" s="30"/>
      <c r="E23" s="11"/>
      <c r="F23" s="68"/>
      <c r="G23" s="68"/>
    </row>
    <row r="24" s="60" customFormat="1" ht="25.5" customHeight="1" spans="1:7">
      <c r="A24" s="8" t="s">
        <v>209</v>
      </c>
      <c r="B24" s="73" t="s">
        <v>210</v>
      </c>
      <c r="C24" s="74">
        <f t="shared" si="1"/>
        <v>0</v>
      </c>
      <c r="D24" s="30"/>
      <c r="E24" s="11"/>
      <c r="F24" s="68"/>
      <c r="G24" s="68"/>
    </row>
    <row r="25" s="60" customFormat="1" ht="25.5" customHeight="1" spans="1:7">
      <c r="A25" s="8" t="s">
        <v>211</v>
      </c>
      <c r="B25" s="73" t="s">
        <v>212</v>
      </c>
      <c r="C25" s="74">
        <f t="shared" si="1"/>
        <v>0</v>
      </c>
      <c r="D25" s="30"/>
      <c r="E25" s="11"/>
      <c r="F25" s="68"/>
      <c r="G25" s="68"/>
    </row>
    <row r="26" s="60" customFormat="1" ht="25.5" customHeight="1" spans="1:7">
      <c r="A26" s="8" t="s">
        <v>213</v>
      </c>
      <c r="B26" s="73" t="s">
        <v>214</v>
      </c>
      <c r="C26" s="74">
        <f t="shared" si="1"/>
        <v>57719.88</v>
      </c>
      <c r="D26" s="30">
        <v>57719.88</v>
      </c>
      <c r="E26" s="11"/>
      <c r="F26" s="68"/>
      <c r="G26" s="68"/>
    </row>
    <row r="27" s="60" customFormat="1" ht="25.5" customHeight="1" spans="1:7">
      <c r="A27" s="8" t="s">
        <v>215</v>
      </c>
      <c r="B27" s="73" t="s">
        <v>216</v>
      </c>
      <c r="C27" s="74">
        <f t="shared" si="1"/>
        <v>120249.75</v>
      </c>
      <c r="D27" s="30">
        <v>120249.75</v>
      </c>
      <c r="E27" s="11"/>
      <c r="F27" s="68"/>
      <c r="G27" s="68"/>
    </row>
    <row r="28" s="60" customFormat="1" ht="25.5" customHeight="1" spans="1:7">
      <c r="A28" s="69" t="s">
        <v>217</v>
      </c>
      <c r="B28" s="70" t="s">
        <v>218</v>
      </c>
      <c r="C28" s="71">
        <f>SUM(C29:C30)</f>
        <v>179826</v>
      </c>
      <c r="D28" s="71">
        <f>SUM(D29:D30)</f>
        <v>179826</v>
      </c>
      <c r="E28" s="72">
        <f>SUM(E29:E29)</f>
        <v>0</v>
      </c>
      <c r="F28" s="68"/>
      <c r="G28" s="68"/>
    </row>
    <row r="29" s="60" customFormat="1" ht="24" customHeight="1" spans="1:7">
      <c r="A29" s="8" t="s">
        <v>219</v>
      </c>
      <c r="B29" s="73" t="s">
        <v>220</v>
      </c>
      <c r="C29" s="74">
        <f>SUM(D29:E29)</f>
        <v>170106</v>
      </c>
      <c r="D29" s="33">
        <v>170106</v>
      </c>
      <c r="E29" s="11"/>
      <c r="F29" s="68"/>
      <c r="G29" s="68"/>
    </row>
    <row r="30" ht="24" customHeight="1" spans="1:7">
      <c r="A30" s="8" t="s">
        <v>221</v>
      </c>
      <c r="B30" s="73" t="s">
        <v>222</v>
      </c>
      <c r="C30" s="74">
        <v>9720</v>
      </c>
      <c r="D30" s="30">
        <v>9720</v>
      </c>
      <c r="E30" s="1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showZeros="0" workbookViewId="0">
      <selection activeCell="A25" sqref="A25"/>
    </sheetView>
  </sheetViews>
  <sheetFormatPr defaultColWidth="9.14285714285714" defaultRowHeight="12.75" customHeight="1" outlineLevelCol="7"/>
  <cols>
    <col min="1" max="1" width="49.2857142857143" style="1" customWidth="1"/>
    <col min="2" max="8" width="10.5714285714286" style="1" customWidth="1"/>
    <col min="9" max="9" width="9.14285714285714" style="1"/>
    <col min="10" max="16384" width="9.14285714285714" style="2"/>
  </cols>
  <sheetData>
    <row r="1" ht="24.75" customHeight="1" spans="1:8">
      <c r="A1" s="36" t="s">
        <v>28</v>
      </c>
    </row>
    <row r="2" ht="24.75" customHeight="1" spans="1:8">
      <c r="A2" s="3" t="s">
        <v>223</v>
      </c>
      <c r="B2" s="3"/>
      <c r="C2" s="3"/>
      <c r="D2" s="3"/>
      <c r="E2" s="3"/>
      <c r="F2" s="3"/>
      <c r="G2" s="3"/>
      <c r="H2" s="3"/>
    </row>
    <row r="3" ht="24.75" customHeight="1" spans="1:8">
      <c r="H3" s="4" t="s">
        <v>30</v>
      </c>
    </row>
    <row r="4" ht="24.75" customHeight="1" spans="1:8">
      <c r="A4" s="37" t="s">
        <v>165</v>
      </c>
      <c r="B4" s="38" t="s">
        <v>224</v>
      </c>
      <c r="C4" s="39"/>
      <c r="D4" s="39"/>
      <c r="E4" s="39"/>
      <c r="F4" s="40"/>
      <c r="G4" s="41" t="s">
        <v>225</v>
      </c>
      <c r="H4" s="42" t="s">
        <v>226</v>
      </c>
    </row>
    <row r="5" ht="24.75" customHeight="1" spans="1:8">
      <c r="A5" s="43"/>
      <c r="B5" s="41" t="s">
        <v>99</v>
      </c>
      <c r="C5" s="41" t="s">
        <v>227</v>
      </c>
      <c r="D5" s="41" t="s">
        <v>228</v>
      </c>
      <c r="E5" s="44" t="s">
        <v>229</v>
      </c>
      <c r="F5" s="45"/>
      <c r="G5" s="46"/>
      <c r="H5" s="47"/>
    </row>
    <row r="6" ht="24.75" customHeight="1" spans="1:8">
      <c r="A6" s="48"/>
      <c r="B6" s="49"/>
      <c r="C6" s="49"/>
      <c r="D6" s="49"/>
      <c r="E6" s="44" t="s">
        <v>230</v>
      </c>
      <c r="F6" s="44" t="s">
        <v>231</v>
      </c>
      <c r="G6" s="49"/>
      <c r="H6" s="50"/>
    </row>
    <row r="7" ht="24.75" customHeight="1" spans="1:8">
      <c r="A7" s="51" t="s">
        <v>99</v>
      </c>
      <c r="B7" s="52"/>
      <c r="C7" s="52"/>
      <c r="D7" s="52"/>
      <c r="E7" s="52"/>
      <c r="F7" s="52"/>
      <c r="G7" s="52"/>
      <c r="H7" s="53">
        <f>H8</f>
        <v>30000</v>
      </c>
    </row>
    <row r="8" ht="24.75" customHeight="1" spans="1:8">
      <c r="A8" s="54" t="s">
        <v>169</v>
      </c>
      <c r="B8" s="55">
        <f t="shared" ref="B8:H8" si="0">SUM(B9:B11)</f>
        <v>0</v>
      </c>
      <c r="C8" s="55">
        <f t="shared" si="0"/>
        <v>0</v>
      </c>
      <c r="D8" s="55">
        <f t="shared" si="0"/>
        <v>0</v>
      </c>
      <c r="E8" s="55">
        <f t="shared" si="0"/>
        <v>0</v>
      </c>
      <c r="F8" s="55">
        <f t="shared" si="0"/>
        <v>0</v>
      </c>
      <c r="G8" s="55">
        <f t="shared" si="0"/>
        <v>0</v>
      </c>
      <c r="H8" s="56">
        <f t="shared" si="0"/>
        <v>30000</v>
      </c>
    </row>
    <row r="9" ht="24.75" customHeight="1" spans="1:8">
      <c r="A9" s="8" t="s">
        <v>169</v>
      </c>
      <c r="B9" s="57">
        <f>SUM(C9:F9)</f>
        <v>0</v>
      </c>
      <c r="C9" s="58"/>
      <c r="D9" s="58"/>
      <c r="E9" s="58"/>
      <c r="F9" s="58"/>
      <c r="G9" s="58"/>
      <c r="H9" s="59">
        <v>30000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showGridLines="0" showZeros="0" workbookViewId="0">
      <selection activeCell="D41" sqref="D41"/>
    </sheetView>
  </sheetViews>
  <sheetFormatPr defaultColWidth="9.14285714285714" defaultRowHeight="12.75" customHeight="1" outlineLevelCol="6"/>
  <cols>
    <col min="1" max="1" width="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2"/>
  </cols>
  <sheetData>
    <row r="1" ht="24.95" customHeight="1" spans="1:5">
      <c r="A1" s="21" t="s">
        <v>28</v>
      </c>
      <c r="B1" s="22"/>
    </row>
    <row r="2" ht="24.95" customHeight="1" spans="1:5">
      <c r="A2" s="3" t="s">
        <v>232</v>
      </c>
      <c r="B2" s="3"/>
      <c r="C2" s="3"/>
      <c r="D2" s="3"/>
      <c r="E2" s="3"/>
    </row>
    <row r="3" ht="24.95" customHeight="1" spans="1:5">
      <c r="E3" s="4" t="s">
        <v>30</v>
      </c>
    </row>
    <row r="4" ht="24.95" customHeight="1" spans="1:5">
      <c r="A4" s="5" t="s">
        <v>233</v>
      </c>
      <c r="B4" s="6" t="s">
        <v>33</v>
      </c>
      <c r="C4" s="6" t="s">
        <v>99</v>
      </c>
      <c r="D4" s="6" t="s">
        <v>95</v>
      </c>
      <c r="E4" s="7" t="s">
        <v>96</v>
      </c>
    </row>
    <row r="5" ht="19.5" customHeight="1" spans="1:5">
      <c r="A5" s="5" t="s">
        <v>98</v>
      </c>
      <c r="B5" s="6" t="s">
        <v>98</v>
      </c>
      <c r="C5" s="6">
        <v>1</v>
      </c>
      <c r="D5" s="6">
        <v>2</v>
      </c>
      <c r="E5" s="7">
        <v>3</v>
      </c>
    </row>
    <row r="6" ht="24.95" customHeight="1" spans="1:5">
      <c r="A6" s="23">
        <f>ROW()-5</f>
        <v>1</v>
      </c>
      <c r="B6" s="24" t="s">
        <v>99</v>
      </c>
      <c r="C6" s="25">
        <f>SUM(C7:C46)</f>
        <v>8060373.77</v>
      </c>
      <c r="D6" s="25">
        <f>SUM(D7:D46)</f>
        <v>8060373.77</v>
      </c>
      <c r="E6" s="26">
        <f>SUM(E7:E46)</f>
        <v>0</v>
      </c>
    </row>
    <row r="7" ht="24.95" customHeight="1" spans="1:5">
      <c r="A7" s="27">
        <f t="shared" ref="A7:A46" si="0">ROW()-5</f>
        <v>2</v>
      </c>
      <c r="B7" s="28" t="s">
        <v>234</v>
      </c>
      <c r="C7" s="29">
        <f>SUM(D7:E7)</f>
        <v>5516322.5</v>
      </c>
      <c r="D7" s="30">
        <v>5516322.5</v>
      </c>
      <c r="E7" s="31">
        <v>0</v>
      </c>
    </row>
    <row r="8" ht="24.95" customHeight="1" spans="1:5">
      <c r="A8" s="27">
        <f t="shared" si="0"/>
        <v>3</v>
      </c>
      <c r="B8" s="28" t="s">
        <v>235</v>
      </c>
      <c r="C8" s="29">
        <f t="shared" ref="C8:C46" si="1">SUM(D8:E8)</f>
        <v>0</v>
      </c>
      <c r="D8" s="30"/>
      <c r="E8" s="31">
        <v>0</v>
      </c>
    </row>
    <row r="9" ht="24.95" customHeight="1" spans="1:5">
      <c r="A9" s="27">
        <f t="shared" si="0"/>
        <v>4</v>
      </c>
      <c r="B9" s="28" t="s">
        <v>236</v>
      </c>
      <c r="C9" s="29">
        <f t="shared" si="1"/>
        <v>0</v>
      </c>
      <c r="D9" s="32"/>
      <c r="E9" s="31">
        <v>0</v>
      </c>
    </row>
    <row r="10" ht="24.95" customHeight="1" spans="1:5">
      <c r="A10" s="27">
        <f t="shared" si="0"/>
        <v>5</v>
      </c>
      <c r="B10" s="28" t="s">
        <v>237</v>
      </c>
      <c r="C10" s="29">
        <f t="shared" si="1"/>
        <v>0</v>
      </c>
      <c r="D10" s="32"/>
      <c r="E10" s="31">
        <v>0</v>
      </c>
    </row>
    <row r="11" ht="24.95" customHeight="1" spans="1:5">
      <c r="A11" s="27">
        <f t="shared" si="0"/>
        <v>6</v>
      </c>
      <c r="B11" s="28" t="s">
        <v>238</v>
      </c>
      <c r="C11" s="29">
        <f t="shared" si="1"/>
        <v>1154397.6</v>
      </c>
      <c r="D11" s="32">
        <v>1154397.6</v>
      </c>
      <c r="E11" s="31">
        <v>0</v>
      </c>
    </row>
    <row r="12" ht="24.95" customHeight="1" spans="1:5">
      <c r="A12" s="27">
        <f t="shared" si="0"/>
        <v>7</v>
      </c>
      <c r="B12" s="28" t="s">
        <v>239</v>
      </c>
      <c r="C12" s="29">
        <f t="shared" si="1"/>
        <v>401749.35</v>
      </c>
      <c r="D12" s="30">
        <v>401749.35</v>
      </c>
      <c r="E12" s="31">
        <v>0</v>
      </c>
    </row>
    <row r="13" ht="24.95" customHeight="1" spans="1:5">
      <c r="A13" s="27">
        <f t="shared" si="0"/>
        <v>8</v>
      </c>
      <c r="B13" s="28" t="s">
        <v>240</v>
      </c>
      <c r="C13" s="29">
        <f t="shared" si="1"/>
        <v>0</v>
      </c>
      <c r="D13" s="32"/>
      <c r="E13" s="31">
        <v>0</v>
      </c>
    </row>
    <row r="14" ht="24.95" customHeight="1" spans="1:5">
      <c r="A14" s="27">
        <f t="shared" si="0"/>
        <v>9</v>
      </c>
      <c r="B14" s="28" t="s">
        <v>241</v>
      </c>
      <c r="C14" s="29">
        <f t="shared" si="1"/>
        <v>52909.89</v>
      </c>
      <c r="D14" s="30">
        <v>52909.89</v>
      </c>
      <c r="E14" s="31">
        <v>0</v>
      </c>
    </row>
    <row r="15" ht="24.95" customHeight="1" spans="1:5">
      <c r="A15" s="27">
        <f t="shared" si="0"/>
        <v>10</v>
      </c>
      <c r="B15" s="28" t="s">
        <v>242</v>
      </c>
      <c r="C15" s="29">
        <f t="shared" si="1"/>
        <v>577198.8</v>
      </c>
      <c r="D15" s="32">
        <v>577198.8</v>
      </c>
      <c r="E15" s="31">
        <v>0</v>
      </c>
    </row>
    <row r="16" ht="24.95" customHeight="1" spans="1:5">
      <c r="A16" s="27">
        <f t="shared" si="0"/>
        <v>11</v>
      </c>
      <c r="B16" s="28" t="s">
        <v>243</v>
      </c>
      <c r="C16" s="29">
        <f t="shared" si="1"/>
        <v>0</v>
      </c>
      <c r="D16" s="32">
        <v>0</v>
      </c>
      <c r="E16" s="31">
        <v>0</v>
      </c>
    </row>
    <row r="17" ht="24.95" customHeight="1" spans="1:5">
      <c r="A17" s="27">
        <f t="shared" si="0"/>
        <v>12</v>
      </c>
      <c r="B17" s="28" t="s">
        <v>244</v>
      </c>
      <c r="C17" s="29">
        <f t="shared" si="1"/>
        <v>0</v>
      </c>
      <c r="D17" s="32"/>
      <c r="E17" s="31"/>
    </row>
    <row r="18" ht="24.95" customHeight="1" spans="1:5">
      <c r="A18" s="27">
        <f t="shared" si="0"/>
        <v>13</v>
      </c>
      <c r="B18" s="28" t="s">
        <v>245</v>
      </c>
      <c r="C18" s="29">
        <f t="shared" si="1"/>
        <v>0</v>
      </c>
      <c r="D18" s="32">
        <v>0</v>
      </c>
      <c r="E18" s="31"/>
    </row>
    <row r="19" ht="24.95" customHeight="1" spans="1:5">
      <c r="A19" s="27">
        <f t="shared" si="0"/>
        <v>14</v>
      </c>
      <c r="B19" s="28" t="s">
        <v>246</v>
      </c>
      <c r="C19" s="29">
        <f t="shared" si="1"/>
        <v>0</v>
      </c>
      <c r="D19" s="32"/>
      <c r="E19" s="31"/>
    </row>
    <row r="20" ht="24.95" customHeight="1" spans="1:5">
      <c r="A20" s="27">
        <f t="shared" si="0"/>
        <v>15</v>
      </c>
      <c r="B20" s="28" t="s">
        <v>247</v>
      </c>
      <c r="C20" s="29">
        <f t="shared" si="1"/>
        <v>0</v>
      </c>
      <c r="D20" s="32"/>
      <c r="E20" s="31"/>
    </row>
    <row r="21" ht="24.95" customHeight="1" spans="1:5">
      <c r="A21" s="27">
        <f t="shared" si="0"/>
        <v>16</v>
      </c>
      <c r="B21" s="28" t="s">
        <v>248</v>
      </c>
      <c r="C21" s="29">
        <f t="shared" si="1"/>
        <v>0</v>
      </c>
      <c r="D21" s="32"/>
      <c r="E21" s="31"/>
    </row>
    <row r="22" ht="24.95" customHeight="1" spans="1:5">
      <c r="A22" s="27">
        <f t="shared" si="0"/>
        <v>17</v>
      </c>
      <c r="B22" s="28" t="s">
        <v>249</v>
      </c>
      <c r="C22" s="29">
        <f t="shared" si="1"/>
        <v>0</v>
      </c>
      <c r="D22" s="32"/>
      <c r="E22" s="31"/>
    </row>
    <row r="23" ht="24.95" customHeight="1" spans="1:5">
      <c r="A23" s="27">
        <f t="shared" si="0"/>
        <v>18</v>
      </c>
      <c r="B23" s="28" t="s">
        <v>250</v>
      </c>
      <c r="C23" s="29">
        <f t="shared" si="1"/>
        <v>0</v>
      </c>
      <c r="D23" s="32"/>
      <c r="E23" s="31"/>
    </row>
    <row r="24" ht="24.95" customHeight="1" spans="1:5">
      <c r="A24" s="27">
        <f t="shared" si="0"/>
        <v>19</v>
      </c>
      <c r="B24" s="28" t="s">
        <v>251</v>
      </c>
      <c r="C24" s="29">
        <f t="shared" si="1"/>
        <v>0</v>
      </c>
      <c r="D24" s="32"/>
      <c r="E24" s="31"/>
    </row>
    <row r="25" ht="24.95" customHeight="1" spans="1:5">
      <c r="A25" s="27">
        <f t="shared" si="0"/>
        <v>20</v>
      </c>
      <c r="B25" s="28" t="s">
        <v>252</v>
      </c>
      <c r="C25" s="29">
        <f t="shared" si="1"/>
        <v>0</v>
      </c>
      <c r="D25" s="32"/>
      <c r="E25" s="31"/>
    </row>
    <row r="26" ht="24.95" customHeight="1" spans="1:5">
      <c r="A26" s="27">
        <f t="shared" si="0"/>
        <v>21</v>
      </c>
      <c r="B26" s="28" t="s">
        <v>227</v>
      </c>
      <c r="C26" s="29">
        <f t="shared" si="1"/>
        <v>0</v>
      </c>
      <c r="D26" s="32"/>
      <c r="E26" s="31"/>
    </row>
    <row r="27" ht="24.95" customHeight="1" spans="1:5">
      <c r="A27" s="27">
        <f t="shared" si="0"/>
        <v>22</v>
      </c>
      <c r="B27" s="28" t="s">
        <v>253</v>
      </c>
      <c r="C27" s="29">
        <f t="shared" si="1"/>
        <v>0</v>
      </c>
      <c r="D27" s="32"/>
      <c r="E27" s="31"/>
    </row>
    <row r="28" ht="24.95" customHeight="1" spans="1:5">
      <c r="A28" s="27">
        <f t="shared" si="0"/>
        <v>23</v>
      </c>
      <c r="B28" s="28" t="s">
        <v>254</v>
      </c>
      <c r="C28" s="29">
        <f t="shared" si="1"/>
        <v>0</v>
      </c>
      <c r="D28" s="32"/>
      <c r="E28" s="31"/>
    </row>
    <row r="29" ht="24.95" customHeight="1" spans="1:5">
      <c r="A29" s="27">
        <f t="shared" si="0"/>
        <v>24</v>
      </c>
      <c r="B29" s="28" t="s">
        <v>225</v>
      </c>
      <c r="C29" s="29">
        <f t="shared" si="1"/>
        <v>0</v>
      </c>
      <c r="D29" s="32"/>
      <c r="E29" s="31"/>
    </row>
    <row r="30" ht="24.95" customHeight="1" spans="1:5">
      <c r="A30" s="27">
        <f t="shared" si="0"/>
        <v>25</v>
      </c>
      <c r="B30" s="28" t="s">
        <v>226</v>
      </c>
      <c r="C30" s="29">
        <f t="shared" si="1"/>
        <v>0</v>
      </c>
      <c r="D30" s="32"/>
      <c r="E30" s="31"/>
    </row>
    <row r="31" ht="24.95" customHeight="1" spans="1:5">
      <c r="A31" s="27">
        <f t="shared" si="0"/>
        <v>26</v>
      </c>
      <c r="B31" s="28" t="s">
        <v>228</v>
      </c>
      <c r="C31" s="29">
        <f t="shared" si="1"/>
        <v>0</v>
      </c>
      <c r="D31" s="32"/>
      <c r="E31" s="31"/>
    </row>
    <row r="32" ht="24.95" customHeight="1" spans="1:5">
      <c r="A32" s="27">
        <f t="shared" si="0"/>
        <v>27</v>
      </c>
      <c r="B32" s="28" t="s">
        <v>255</v>
      </c>
      <c r="C32" s="29">
        <f t="shared" si="1"/>
        <v>0</v>
      </c>
      <c r="D32" s="32"/>
      <c r="E32" s="31"/>
    </row>
    <row r="33" ht="24.95" customHeight="1" spans="1:6">
      <c r="A33" s="27">
        <f t="shared" si="0"/>
        <v>28</v>
      </c>
      <c r="B33" s="28" t="s">
        <v>256</v>
      </c>
      <c r="C33" s="29">
        <f t="shared" si="1"/>
        <v>0</v>
      </c>
      <c r="D33" s="32"/>
      <c r="E33" s="31"/>
    </row>
    <row r="34" ht="24.95" customHeight="1" spans="1:6">
      <c r="A34" s="27">
        <f t="shared" si="0"/>
        <v>29</v>
      </c>
      <c r="B34" s="28" t="s">
        <v>257</v>
      </c>
      <c r="C34" s="29">
        <f>SUM(D34:D34)</f>
        <v>57719.88</v>
      </c>
      <c r="D34" s="30">
        <v>57719.88</v>
      </c>
    </row>
    <row r="35" ht="24.95" customHeight="1" spans="1:6">
      <c r="A35" s="27">
        <f t="shared" si="0"/>
        <v>30</v>
      </c>
      <c r="B35" s="28" t="s">
        <v>258</v>
      </c>
      <c r="C35" s="29">
        <f>SUM(D35:D35)</f>
        <v>120249.75</v>
      </c>
      <c r="D35" s="30">
        <v>120249.75</v>
      </c>
    </row>
    <row r="36" ht="24.95" customHeight="1" spans="1:6">
      <c r="A36" s="27">
        <f t="shared" si="0"/>
        <v>31</v>
      </c>
      <c r="B36" s="28" t="s">
        <v>259</v>
      </c>
      <c r="C36" s="29">
        <f t="shared" si="1"/>
        <v>0</v>
      </c>
      <c r="D36" s="32"/>
      <c r="E36" s="31"/>
    </row>
    <row r="37" ht="24.95" customHeight="1" spans="1:6">
      <c r="A37" s="27">
        <f t="shared" si="0"/>
        <v>32</v>
      </c>
      <c r="B37" s="28" t="s">
        <v>260</v>
      </c>
      <c r="C37" s="29">
        <f t="shared" si="1"/>
        <v>0</v>
      </c>
      <c r="D37" s="32"/>
      <c r="E37" s="31"/>
    </row>
    <row r="38" ht="24.95" customHeight="1" spans="1:6">
      <c r="A38" s="27">
        <f t="shared" si="0"/>
        <v>33</v>
      </c>
      <c r="B38" s="28" t="s">
        <v>261</v>
      </c>
      <c r="C38" s="29">
        <f t="shared" si="1"/>
        <v>0</v>
      </c>
      <c r="D38" s="32"/>
      <c r="E38" s="31"/>
    </row>
    <row r="39" ht="24.95" customHeight="1" spans="1:6">
      <c r="A39" s="27">
        <f t="shared" si="0"/>
        <v>34</v>
      </c>
      <c r="B39" s="28" t="s">
        <v>262</v>
      </c>
      <c r="C39" s="29">
        <f t="shared" si="1"/>
        <v>0</v>
      </c>
      <c r="D39" s="32"/>
      <c r="E39" s="31"/>
    </row>
    <row r="40" ht="24.95" customHeight="1" spans="1:6">
      <c r="A40" s="27">
        <f t="shared" si="0"/>
        <v>35</v>
      </c>
      <c r="B40" s="28" t="s">
        <v>263</v>
      </c>
      <c r="C40" s="29">
        <f t="shared" si="1"/>
        <v>170106</v>
      </c>
      <c r="D40" s="33">
        <v>170106</v>
      </c>
      <c r="E40" s="31"/>
    </row>
    <row r="41" ht="24.95" customHeight="1" spans="1:6">
      <c r="A41" s="27">
        <f t="shared" si="0"/>
        <v>36</v>
      </c>
      <c r="B41" s="28" t="s">
        <v>264</v>
      </c>
      <c r="C41" s="29">
        <f t="shared" si="1"/>
        <v>0</v>
      </c>
      <c r="D41" s="32"/>
      <c r="E41" s="31"/>
    </row>
    <row r="42" ht="24.95" customHeight="1" spans="1:6">
      <c r="A42" s="27">
        <f t="shared" si="0"/>
        <v>37</v>
      </c>
      <c r="B42" s="28" t="s">
        <v>265</v>
      </c>
      <c r="C42" s="29">
        <f t="shared" si="1"/>
        <v>9720</v>
      </c>
      <c r="D42" s="30">
        <v>9720</v>
      </c>
      <c r="E42" s="31"/>
    </row>
    <row r="43" ht="24.95" customHeight="1" spans="1:6">
      <c r="A43" s="27">
        <f t="shared" si="0"/>
        <v>38</v>
      </c>
      <c r="B43" s="28" t="s">
        <v>266</v>
      </c>
      <c r="C43" s="29">
        <f t="shared" si="1"/>
        <v>0</v>
      </c>
      <c r="D43" s="32">
        <v>0</v>
      </c>
      <c r="E43" s="31"/>
    </row>
    <row r="44" ht="24.95" customHeight="1" spans="1:6">
      <c r="A44" s="27">
        <f t="shared" si="0"/>
        <v>39</v>
      </c>
      <c r="B44" s="28" t="s">
        <v>267</v>
      </c>
      <c r="C44" s="29">
        <f t="shared" si="1"/>
        <v>0</v>
      </c>
      <c r="D44" s="32">
        <v>0</v>
      </c>
      <c r="E44" s="31"/>
    </row>
    <row r="45" ht="24.95" customHeight="1" spans="1:6">
      <c r="A45" s="27">
        <f t="shared" si="0"/>
        <v>40</v>
      </c>
      <c r="B45" s="28" t="s">
        <v>268</v>
      </c>
      <c r="C45" s="29">
        <f t="shared" si="1"/>
        <v>0</v>
      </c>
      <c r="D45" s="32">
        <v>0</v>
      </c>
      <c r="E45" s="31"/>
    </row>
    <row r="46" ht="24.95" customHeight="1" spans="1:6">
      <c r="A46" s="27">
        <f t="shared" si="0"/>
        <v>41</v>
      </c>
      <c r="B46" s="28" t="s">
        <v>269</v>
      </c>
      <c r="C46" s="29">
        <f t="shared" si="1"/>
        <v>0</v>
      </c>
      <c r="D46" s="32">
        <v>0</v>
      </c>
      <c r="E46" s="31">
        <v>0</v>
      </c>
    </row>
    <row r="47" customHeight="1" spans="1:6">
      <c r="A47" s="34"/>
      <c r="B47" s="34"/>
      <c r="C47" s="34"/>
      <c r="D47" s="34"/>
      <c r="E47" s="34"/>
      <c r="F47"/>
    </row>
    <row r="48" ht="27.75" customHeight="1" spans="1:6">
      <c r="A48" s="35"/>
      <c r="B48"/>
      <c r="C48"/>
      <c r="D48"/>
      <c r="E48"/>
      <c r="F48"/>
    </row>
    <row r="50" customHeight="1" spans="1:7">
      <c r="A50"/>
      <c r="B50"/>
      <c r="C50"/>
      <c r="D50"/>
      <c r="E50"/>
      <c r="F50"/>
      <c r="G50"/>
    </row>
    <row r="51" customHeight="1" spans="1:7">
      <c r="A51"/>
      <c r="B51"/>
      <c r="C51"/>
      <c r="D51"/>
      <c r="E51"/>
      <c r="F51"/>
      <c r="G51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workbookViewId="0">
      <selection activeCell="A7" sqref="A7"/>
    </sheetView>
  </sheetViews>
  <sheetFormatPr defaultColWidth="9.14285714285714" defaultRowHeight="12.75" customHeight="1" outlineLevelRow="7"/>
  <cols>
    <col min="1" max="1" width="60.7142857142857" style="1" customWidth="1"/>
    <col min="2" max="2" width="22.1428571428571" style="1" customWidth="1"/>
    <col min="3" max="3" width="2.85714285714286" style="1" customWidth="1"/>
    <col min="4" max="14" width="9.14285714285714" style="1"/>
    <col min="15" max="16384" width="9.14285714285714" style="2"/>
  </cols>
  <sheetData>
    <row r="1" ht="13.5" customHeight="1" spans="1:14">
      <c r="A1" s="12" t="s">
        <v>28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3" t="s">
        <v>270</v>
      </c>
      <c r="B2" s="3"/>
      <c r="C2"/>
      <c r="D2"/>
      <c r="E2"/>
      <c r="F2"/>
      <c r="G2"/>
      <c r="H2"/>
      <c r="I2"/>
      <c r="J2"/>
      <c r="K2"/>
      <c r="L2"/>
      <c r="M2"/>
      <c r="N2"/>
    </row>
    <row r="3" ht="15" customHeight="1" spans="1:14">
      <c r="A3"/>
      <c r="B3" s="4" t="s">
        <v>30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3" t="s">
        <v>271</v>
      </c>
      <c r="B4" s="14" t="s">
        <v>34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15"/>
      <c r="B5" s="16"/>
      <c r="C5"/>
      <c r="D5"/>
      <c r="E5"/>
      <c r="F5"/>
      <c r="G5"/>
      <c r="H5"/>
      <c r="I5"/>
      <c r="J5"/>
      <c r="K5"/>
      <c r="L5"/>
      <c r="M5"/>
      <c r="N5"/>
    </row>
    <row r="6" ht="26.25" customHeight="1" spans="1:14">
      <c r="A6" s="17"/>
      <c r="B6" s="18"/>
      <c r="C6"/>
      <c r="D6"/>
      <c r="E6"/>
      <c r="F6"/>
      <c r="G6"/>
      <c r="H6"/>
      <c r="I6"/>
      <c r="J6"/>
      <c r="K6"/>
      <c r="L6"/>
      <c r="M6"/>
      <c r="N6"/>
    </row>
    <row r="7" ht="26.1" customHeight="1" spans="1:14">
      <c r="A7" s="19"/>
      <c r="B7" s="18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0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tabSelected="1" workbookViewId="0">
      <selection activeCell="C10" sqref="C10"/>
    </sheetView>
  </sheetViews>
  <sheetFormatPr defaultColWidth="9.14285714285714" defaultRowHeight="12.75" customHeight="1" outlineLevelRow="6"/>
  <cols>
    <col min="1" max="1" width="41.8571428571429" style="1" customWidth="1"/>
    <col min="2" max="2" width="20.2857142857143" style="1" customWidth="1"/>
    <col min="3" max="3" width="26.5714285714286" style="1" customWidth="1"/>
    <col min="4" max="4" width="25.2857142857143" style="1" customWidth="1"/>
    <col min="5" max="5" width="22.2857142857143" style="1" customWidth="1"/>
    <col min="6" max="7" width="6.85714285714286" style="1" customWidth="1"/>
    <col min="8" max="16384" width="9.14285714285714" style="2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3" t="s">
        <v>272</v>
      </c>
      <c r="B2" s="3"/>
      <c r="C2" s="3"/>
      <c r="D2" s="3"/>
      <c r="E2" s="3"/>
      <c r="F2"/>
      <c r="G2"/>
      <c r="H2"/>
      <c r="I2"/>
      <c r="J2"/>
      <c r="K2"/>
      <c r="L2"/>
      <c r="M2"/>
    </row>
    <row r="3" ht="24.75" customHeight="1" spans="1:13">
      <c r="A3"/>
      <c r="B3"/>
      <c r="C3"/>
      <c r="D3"/>
      <c r="E3" s="4" t="s">
        <v>30</v>
      </c>
      <c r="F3"/>
      <c r="G3"/>
      <c r="H3"/>
      <c r="I3"/>
      <c r="J3"/>
      <c r="K3"/>
      <c r="L3"/>
      <c r="M3"/>
    </row>
    <row r="4" ht="24.75" customHeight="1" spans="1:13">
      <c r="A4" s="5" t="s">
        <v>165</v>
      </c>
      <c r="B4" s="6" t="s">
        <v>99</v>
      </c>
      <c r="C4" s="6" t="s">
        <v>273</v>
      </c>
      <c r="D4" s="6" t="s">
        <v>274</v>
      </c>
      <c r="E4" s="7" t="s">
        <v>275</v>
      </c>
      <c r="F4"/>
      <c r="G4"/>
      <c r="H4"/>
      <c r="I4"/>
      <c r="J4"/>
      <c r="K4"/>
      <c r="L4"/>
      <c r="M4"/>
    </row>
    <row r="5" s="1" customFormat="1" ht="24.75" customHeight="1" spans="1:13">
      <c r="A5" s="5" t="s">
        <v>98</v>
      </c>
      <c r="B5" s="6">
        <v>1</v>
      </c>
      <c r="C5" s="6">
        <v>4</v>
      </c>
      <c r="D5" s="6">
        <v>4</v>
      </c>
      <c r="E5" s="7">
        <v>4</v>
      </c>
      <c r="H5" s="2"/>
      <c r="I5" s="2"/>
      <c r="J5" s="2"/>
      <c r="K5" s="2"/>
      <c r="L5" s="2"/>
      <c r="M5" s="2"/>
    </row>
    <row r="6" s="1" customFormat="1" ht="24.75" customHeight="1" spans="1:13">
      <c r="A6" s="8" t="s">
        <v>276</v>
      </c>
      <c r="B6" s="9">
        <f>C6+D6</f>
        <v>8874935.34</v>
      </c>
      <c r="C6" s="10">
        <v>8874935.34</v>
      </c>
      <c r="D6" s="9"/>
      <c r="E6" s="11"/>
      <c r="H6" s="2"/>
      <c r="I6" s="2"/>
      <c r="J6" s="2"/>
      <c r="K6" s="2"/>
      <c r="L6" s="2"/>
      <c r="M6" s="2"/>
    </row>
    <row r="7" s="1" customFormat="1" customHeight="1" spans="1:13">
      <c r="A7" s="2"/>
      <c r="H7" s="2"/>
      <c r="I7" s="2"/>
      <c r="J7" s="2"/>
      <c r="K7" s="2"/>
      <c r="L7" s="2"/>
      <c r="M7" s="2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B18" sqref="B18"/>
    </sheetView>
  </sheetViews>
  <sheetFormatPr defaultColWidth="9.14285714285714" defaultRowHeight="12.75" customHeight="1" outlineLevelCol="3"/>
  <cols>
    <col min="1" max="1" width="9.14285714285714" style="1"/>
    <col min="2" max="2" width="65.2857142857143" style="1" customWidth="1"/>
    <col min="3" max="3" width="45.7142857142857" style="1" customWidth="1"/>
    <col min="4" max="4" width="9.14285714285714" style="1"/>
    <col min="5" max="1638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3" t="s">
        <v>8</v>
      </c>
      <c r="C2" s="3"/>
      <c r="D2"/>
    </row>
    <row r="3" ht="24.75" customHeight="1" spans="1:4">
      <c r="A3"/>
      <c r="B3" s="153"/>
      <c r="C3"/>
      <c r="D3"/>
    </row>
    <row r="4" ht="24.75" customHeight="1" spans="1:4">
      <c r="A4"/>
      <c r="B4" s="154" t="s">
        <v>9</v>
      </c>
      <c r="C4" s="155" t="s">
        <v>10</v>
      </c>
      <c r="D4"/>
    </row>
    <row r="5" ht="24.75" customHeight="1" spans="1:4">
      <c r="A5"/>
      <c r="B5" s="156" t="s">
        <v>11</v>
      </c>
      <c r="C5" s="157"/>
      <c r="D5"/>
    </row>
    <row r="6" ht="24.75" customHeight="1" spans="1:4">
      <c r="A6"/>
      <c r="B6" s="156" t="s">
        <v>12</v>
      </c>
      <c r="C6" s="157" t="s">
        <v>13</v>
      </c>
      <c r="D6"/>
    </row>
    <row r="7" ht="24.75" customHeight="1" spans="1:4">
      <c r="A7"/>
      <c r="B7" s="156" t="s">
        <v>14</v>
      </c>
      <c r="C7" s="157" t="s">
        <v>15</v>
      </c>
      <c r="D7"/>
    </row>
    <row r="8" ht="24.75" customHeight="1" spans="1:4">
      <c r="A8"/>
      <c r="B8" s="156" t="s">
        <v>16</v>
      </c>
      <c r="C8" s="157"/>
      <c r="D8"/>
    </row>
    <row r="9" ht="24.75" customHeight="1" spans="1:4">
      <c r="A9"/>
      <c r="B9" s="156" t="s">
        <v>17</v>
      </c>
      <c r="C9" s="157" t="s">
        <v>18</v>
      </c>
      <c r="D9"/>
    </row>
    <row r="10" ht="24.75" customHeight="1" spans="1:4">
      <c r="A10"/>
      <c r="B10" s="156" t="s">
        <v>19</v>
      </c>
      <c r="C10" s="157" t="s">
        <v>20</v>
      </c>
      <c r="D10"/>
    </row>
    <row r="11" ht="24.75" customHeight="1" spans="1:4">
      <c r="A11"/>
      <c r="B11" s="158" t="s">
        <v>21</v>
      </c>
      <c r="C11" s="157" t="s">
        <v>22</v>
      </c>
      <c r="D11"/>
    </row>
    <row r="12" ht="24.75" customHeight="1" spans="1:4">
      <c r="A12"/>
      <c r="B12" s="159" t="s">
        <v>23</v>
      </c>
      <c r="C12" s="160" t="s">
        <v>24</v>
      </c>
      <c r="D12"/>
    </row>
    <row r="13" ht="24.75" customHeight="1" spans="1:4">
      <c r="A13"/>
      <c r="B13" s="161" t="s">
        <v>25</v>
      </c>
      <c r="C13" s="162"/>
      <c r="D13"/>
    </row>
    <row r="14" ht="24.75" customHeight="1" spans="1:4">
      <c r="A14"/>
      <c r="B14" s="159" t="s">
        <v>26</v>
      </c>
      <c r="C14" s="162"/>
      <c r="D14"/>
    </row>
    <row r="15" ht="24.75" customHeight="1" spans="1:4">
      <c r="A15"/>
      <c r="B15" s="163" t="s">
        <v>27</v>
      </c>
      <c r="C15" s="164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B6" sqref="B6"/>
    </sheetView>
  </sheetViews>
  <sheetFormatPr defaultColWidth="9.14285714285714" defaultRowHeight="12.75" customHeight="1" outlineLevelCol="3"/>
  <cols>
    <col min="1" max="1" width="29.7142857142857" style="127" customWidth="1"/>
    <col min="2" max="2" width="17.5714285714286" style="127" customWidth="1"/>
    <col min="3" max="3" width="28.5714285714286" style="127" customWidth="1"/>
    <col min="4" max="4" width="15.5714285714286" style="127" customWidth="1"/>
    <col min="5" max="6" width="11.7142857142857" style="128"/>
    <col min="7" max="16384" width="9.14285714285714" style="128"/>
  </cols>
  <sheetData>
    <row r="1" ht="24.75" customHeight="1" spans="1:4">
      <c r="A1" s="129" t="s">
        <v>28</v>
      </c>
    </row>
    <row r="2" ht="24.75" customHeight="1" spans="1:4">
      <c r="A2" s="130" t="s">
        <v>29</v>
      </c>
      <c r="B2" s="130"/>
      <c r="C2" s="130"/>
      <c r="D2" s="130"/>
    </row>
    <row r="3" ht="24.75" customHeight="1" spans="1:4">
      <c r="A3" s="131"/>
      <c r="B3" s="132"/>
      <c r="C3" s="133"/>
      <c r="D3" s="134" t="s">
        <v>30</v>
      </c>
    </row>
    <row r="4" ht="24.75" customHeight="1" spans="1:4">
      <c r="A4" s="135" t="s">
        <v>31</v>
      </c>
      <c r="B4" s="136"/>
      <c r="C4" s="136" t="s">
        <v>32</v>
      </c>
      <c r="D4" s="137"/>
    </row>
    <row r="5" ht="24.75" customHeight="1" spans="1:4">
      <c r="A5" s="135" t="s">
        <v>33</v>
      </c>
      <c r="B5" s="136" t="s">
        <v>34</v>
      </c>
      <c r="C5" s="136" t="s">
        <v>33</v>
      </c>
      <c r="D5" s="137" t="s">
        <v>34</v>
      </c>
    </row>
    <row r="6" ht="24.75" customHeight="1" spans="1:4">
      <c r="A6" s="138" t="s">
        <v>35</v>
      </c>
      <c r="B6" s="10">
        <v>8874935.34</v>
      </c>
      <c r="C6" s="139" t="s">
        <v>36</v>
      </c>
      <c r="D6" s="84"/>
    </row>
    <row r="7" ht="24.75" customHeight="1" spans="1:4">
      <c r="A7" s="138" t="s">
        <v>37</v>
      </c>
      <c r="B7" s="140"/>
      <c r="C7" s="139" t="s">
        <v>38</v>
      </c>
      <c r="D7" s="84">
        <v>0</v>
      </c>
    </row>
    <row r="8" ht="24.75" customHeight="1" spans="1:4">
      <c r="A8" s="141" t="s">
        <v>39</v>
      </c>
      <c r="B8" s="140">
        <v>0</v>
      </c>
      <c r="C8" s="139" t="s">
        <v>40</v>
      </c>
      <c r="D8" s="84">
        <v>0</v>
      </c>
    </row>
    <row r="9" ht="24.75" customHeight="1" spans="1:4">
      <c r="A9" s="138" t="s">
        <v>41</v>
      </c>
      <c r="B9" s="140">
        <v>0</v>
      </c>
      <c r="C9" s="139" t="s">
        <v>42</v>
      </c>
      <c r="D9" s="84">
        <v>0</v>
      </c>
    </row>
    <row r="10" ht="24.75" customHeight="1" spans="1:4">
      <c r="A10" s="138" t="s">
        <v>43</v>
      </c>
      <c r="B10" s="140">
        <v>0</v>
      </c>
      <c r="C10" s="139" t="s">
        <v>44</v>
      </c>
      <c r="D10" s="84">
        <v>6508853.7</v>
      </c>
    </row>
    <row r="11" ht="24.75" customHeight="1" spans="1:4">
      <c r="A11" s="141" t="s">
        <v>45</v>
      </c>
      <c r="B11" s="140">
        <v>0</v>
      </c>
      <c r="C11" s="139" t="s">
        <v>46</v>
      </c>
      <c r="D11" s="106"/>
    </row>
    <row r="12" ht="24.75" customHeight="1" spans="1:4">
      <c r="A12" s="141" t="s">
        <v>47</v>
      </c>
      <c r="B12" s="140">
        <v>0</v>
      </c>
      <c r="C12" s="139" t="s">
        <v>48</v>
      </c>
      <c r="D12" s="109"/>
    </row>
    <row r="13" ht="24.75" customHeight="1" spans="1:4">
      <c r="A13" s="138" t="s">
        <v>49</v>
      </c>
      <c r="B13" s="140">
        <v>0</v>
      </c>
      <c r="C13" s="139" t="s">
        <v>50</v>
      </c>
      <c r="D13" s="86">
        <v>1387133.49</v>
      </c>
    </row>
    <row r="14" ht="24.75" customHeight="1" spans="1:4">
      <c r="A14" s="138" t="s">
        <v>51</v>
      </c>
      <c r="B14" s="140">
        <v>0</v>
      </c>
      <c r="C14" s="139" t="s">
        <v>52</v>
      </c>
      <c r="D14" s="86"/>
    </row>
    <row r="15" ht="24.75" customHeight="1" spans="1:4">
      <c r="A15" s="141"/>
      <c r="B15" s="139"/>
      <c r="C15" s="139" t="s">
        <v>53</v>
      </c>
      <c r="D15" s="86">
        <v>401749.35</v>
      </c>
    </row>
    <row r="16" ht="24.75" customHeight="1" spans="1:4">
      <c r="A16" s="141"/>
      <c r="B16" s="139"/>
      <c r="C16" s="139" t="s">
        <v>54</v>
      </c>
      <c r="D16" s="86"/>
    </row>
    <row r="17" ht="24.75" customHeight="1" spans="1:4">
      <c r="A17" s="138"/>
      <c r="B17" s="139"/>
      <c r="C17" s="139" t="s">
        <v>55</v>
      </c>
      <c r="D17" s="86"/>
    </row>
    <row r="18" ht="24.75" customHeight="1" spans="1:4">
      <c r="A18" s="138"/>
      <c r="B18" s="139"/>
      <c r="C18" s="139" t="s">
        <v>56</v>
      </c>
      <c r="D18" s="86"/>
    </row>
    <row r="19" ht="24.75" customHeight="1" spans="1:4">
      <c r="A19" s="138"/>
      <c r="B19" s="139"/>
      <c r="C19" s="139" t="s">
        <v>57</v>
      </c>
      <c r="D19" s="86"/>
    </row>
    <row r="20" ht="24.75" customHeight="1" spans="1:4">
      <c r="A20" s="138"/>
      <c r="B20" s="139"/>
      <c r="C20" s="139" t="s">
        <v>58</v>
      </c>
      <c r="D20" s="86"/>
    </row>
    <row r="21" ht="24.75" customHeight="1" spans="1:4">
      <c r="A21" s="138"/>
      <c r="B21" s="139"/>
      <c r="C21" s="139" t="s">
        <v>59</v>
      </c>
      <c r="D21" s="86"/>
    </row>
    <row r="22" ht="24.75" customHeight="1" spans="1:4">
      <c r="A22" s="138"/>
      <c r="B22" s="139"/>
      <c r="C22" s="139" t="s">
        <v>60</v>
      </c>
      <c r="D22" s="86"/>
    </row>
    <row r="23" ht="24.75" customHeight="1" spans="1:4">
      <c r="A23" s="138"/>
      <c r="B23" s="139"/>
      <c r="C23" s="139" t="s">
        <v>61</v>
      </c>
      <c r="D23" s="86"/>
    </row>
    <row r="24" ht="24.75" customHeight="1" spans="1:4">
      <c r="A24" s="138"/>
      <c r="B24" s="139"/>
      <c r="C24" s="139" t="s">
        <v>62</v>
      </c>
      <c r="D24" s="86"/>
    </row>
    <row r="25" ht="24.75" customHeight="1" spans="1:4">
      <c r="A25" s="138"/>
      <c r="B25" s="139"/>
      <c r="C25" s="139" t="s">
        <v>63</v>
      </c>
      <c r="D25" s="86">
        <v>577198.8</v>
      </c>
    </row>
    <row r="26" ht="24.75" customHeight="1" spans="1:4">
      <c r="A26" s="138"/>
      <c r="B26" s="139"/>
      <c r="C26" s="139" t="s">
        <v>64</v>
      </c>
      <c r="D26" s="86">
        <v>0</v>
      </c>
    </row>
    <row r="27" ht="24.75" customHeight="1" spans="1:4">
      <c r="A27" s="138"/>
      <c r="B27" s="139"/>
      <c r="C27" s="139" t="s">
        <v>65</v>
      </c>
      <c r="D27" s="86">
        <v>0</v>
      </c>
    </row>
    <row r="28" ht="24.75" customHeight="1" spans="1:4">
      <c r="A28" s="138"/>
      <c r="B28" s="139"/>
      <c r="C28" s="139" t="s">
        <v>66</v>
      </c>
      <c r="D28" s="142">
        <v>0</v>
      </c>
    </row>
    <row r="29" ht="24.75" customHeight="1" spans="1:4">
      <c r="A29" s="138"/>
      <c r="B29" s="139"/>
      <c r="C29" s="139" t="s">
        <v>67</v>
      </c>
      <c r="D29" s="142">
        <v>0</v>
      </c>
    </row>
    <row r="30" ht="24.75" customHeight="1" spans="1:4">
      <c r="A30" s="138"/>
      <c r="B30" s="139"/>
      <c r="C30" s="139" t="s">
        <v>68</v>
      </c>
      <c r="D30" s="142"/>
    </row>
    <row r="31" ht="24.75" customHeight="1" spans="1:4">
      <c r="A31" s="138"/>
      <c r="B31" s="139"/>
      <c r="C31" s="139" t="s">
        <v>69</v>
      </c>
      <c r="D31" s="142">
        <v>0</v>
      </c>
    </row>
    <row r="32" ht="24.75" customHeight="1" spans="1:4">
      <c r="A32" s="138"/>
      <c r="B32" s="139"/>
      <c r="C32" s="139" t="s">
        <v>70</v>
      </c>
      <c r="D32" s="142">
        <v>0</v>
      </c>
    </row>
    <row r="33" ht="24.75" customHeight="1" spans="1:4">
      <c r="A33" s="138"/>
      <c r="B33" s="139"/>
      <c r="C33" s="139" t="s">
        <v>71</v>
      </c>
      <c r="D33" s="142">
        <v>0</v>
      </c>
    </row>
    <row r="34" ht="24.75" customHeight="1" spans="1:4">
      <c r="A34" s="138"/>
      <c r="B34" s="139"/>
      <c r="C34" s="139" t="s">
        <v>72</v>
      </c>
      <c r="D34" s="143">
        <v>0</v>
      </c>
    </row>
    <row r="35" ht="24.75" customHeight="1" spans="1:4">
      <c r="A35" s="138"/>
      <c r="B35" s="139"/>
      <c r="C35" s="139"/>
      <c r="D35" s="144"/>
    </row>
    <row r="36" ht="24.75" customHeight="1" spans="1:4">
      <c r="A36" s="145" t="s">
        <v>73</v>
      </c>
      <c r="B36" s="140">
        <f>SUM(B6:B14)</f>
        <v>8874935.34</v>
      </c>
      <c r="C36" s="146" t="s">
        <v>74</v>
      </c>
      <c r="D36" s="106">
        <f>SUM(D6:D34)</f>
        <v>8874935.34</v>
      </c>
    </row>
    <row r="37" ht="24.75" customHeight="1" spans="1:4">
      <c r="A37" s="145"/>
      <c r="B37" s="139"/>
      <c r="C37" s="146"/>
      <c r="D37" s="144"/>
    </row>
    <row r="38" ht="24.75" customHeight="1" spans="1:4">
      <c r="A38" s="145"/>
      <c r="B38" s="139"/>
      <c r="C38" s="146"/>
      <c r="D38" s="144"/>
    </row>
    <row r="39" ht="24.75" customHeight="1" spans="1:4">
      <c r="A39" s="138" t="s">
        <v>75</v>
      </c>
      <c r="B39" s="147">
        <v>0</v>
      </c>
      <c r="C39" s="139" t="s">
        <v>76</v>
      </c>
      <c r="D39" s="106">
        <v>0</v>
      </c>
    </row>
    <row r="40" ht="24.75" customHeight="1" spans="1:4">
      <c r="A40" s="138" t="s">
        <v>77</v>
      </c>
      <c r="B40" s="147"/>
      <c r="C40" s="139"/>
      <c r="D40" s="144"/>
    </row>
    <row r="41" ht="24.75" customHeight="1" spans="1:4">
      <c r="A41" s="128"/>
      <c r="B41" s="140"/>
      <c r="C41" s="148"/>
      <c r="D41" s="144"/>
    </row>
    <row r="42" ht="24.75" customHeight="1" spans="1:4">
      <c r="A42" s="149"/>
      <c r="B42" s="140"/>
      <c r="C42" s="148"/>
      <c r="D42" s="144"/>
    </row>
    <row r="43" ht="24.75" customHeight="1" spans="1:4">
      <c r="A43" s="145" t="s">
        <v>78</v>
      </c>
      <c r="B43" s="150">
        <f>B36+B39+B40</f>
        <v>8874935.34</v>
      </c>
      <c r="C43" s="151" t="s">
        <v>79</v>
      </c>
      <c r="D43" s="152">
        <f>D36+D39</f>
        <v>8874935.34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8"/>
  <sheetViews>
    <sheetView showGridLines="0" showZeros="0" workbookViewId="0">
      <selection activeCell="B9" sqref="B9"/>
    </sheetView>
  </sheetViews>
  <sheetFormatPr defaultColWidth="9.14285714285714" defaultRowHeight="12.75" customHeight="1" outlineLevelCol="1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2"/>
  </cols>
  <sheetData>
    <row r="1" ht="24.75" customHeight="1" spans="1:2">
      <c r="A1" s="21" t="s">
        <v>28</v>
      </c>
    </row>
    <row r="2" ht="24.75" customHeight="1" spans="1:2">
      <c r="A2" s="3" t="s">
        <v>80</v>
      </c>
      <c r="B2" s="3"/>
    </row>
    <row r="3" ht="24.75" customHeight="1" spans="1:2">
      <c r="A3" s="121"/>
      <c r="B3" s="122"/>
    </row>
    <row r="4" ht="24" customHeight="1" spans="1:2">
      <c r="A4" s="123" t="s">
        <v>33</v>
      </c>
      <c r="B4" s="124" t="s">
        <v>34</v>
      </c>
    </row>
    <row r="5" ht="24.75" customHeight="1" spans="1:2">
      <c r="A5" s="125" t="s">
        <v>35</v>
      </c>
      <c r="B5" s="10">
        <v>8874935.34</v>
      </c>
    </row>
    <row r="6" ht="24.75" customHeight="1" spans="1:2">
      <c r="A6" s="125" t="s">
        <v>81</v>
      </c>
      <c r="B6" s="10">
        <v>8874935.34</v>
      </c>
    </row>
    <row r="7" ht="24.75" customHeight="1" spans="1:2">
      <c r="A7" s="125" t="s">
        <v>82</v>
      </c>
      <c r="B7" s="126"/>
    </row>
    <row r="8" ht="24.75" customHeight="1" spans="1:2">
      <c r="A8" s="125" t="s">
        <v>83</v>
      </c>
      <c r="B8" s="126"/>
    </row>
    <row r="9" ht="24.75" customHeight="1" spans="1:2">
      <c r="A9" s="125" t="s">
        <v>84</v>
      </c>
      <c r="B9" s="126"/>
    </row>
    <row r="10" ht="24.75" customHeight="1" spans="1:2">
      <c r="A10" s="125" t="s">
        <v>85</v>
      </c>
      <c r="B10" s="126"/>
    </row>
    <row r="11" ht="24.75" customHeight="1" spans="1:2">
      <c r="A11" s="125" t="s">
        <v>86</v>
      </c>
      <c r="B11" s="126"/>
    </row>
    <row r="12" ht="24.75" customHeight="1" spans="1:2">
      <c r="A12" s="125" t="s">
        <v>87</v>
      </c>
      <c r="B12" s="10">
        <v>8874935.34</v>
      </c>
    </row>
    <row r="13" ht="24.75" customHeight="1" spans="1:2">
      <c r="A13" s="125" t="s">
        <v>75</v>
      </c>
      <c r="B13" s="126"/>
    </row>
    <row r="14" ht="24.75" customHeight="1" spans="1:2">
      <c r="A14" s="125" t="s">
        <v>88</v>
      </c>
      <c r="B14" s="126"/>
    </row>
    <row r="15" ht="24.75" customHeight="1" spans="1:2">
      <c r="A15" s="125" t="s">
        <v>89</v>
      </c>
      <c r="B15" s="126"/>
    </row>
    <row r="16" ht="24.75" customHeight="1" spans="1:2">
      <c r="A16" s="125" t="s">
        <v>90</v>
      </c>
      <c r="B16" s="126">
        <f>B5+B13</f>
        <v>8874935.34</v>
      </c>
    </row>
    <row r="17" ht="24.75" customHeight="1" spans="1:2">
      <c r="A17" s="2"/>
      <c r="B17" s="2"/>
    </row>
    <row r="18" ht="24.75" customHeight="1" spans="1:2">
      <c r="A18" s="2"/>
      <c r="B18" s="2"/>
    </row>
    <row r="19" ht="24.75" customHeight="1" spans="1:2">
      <c r="A19" s="2"/>
      <c r="B19" s="2"/>
    </row>
    <row r="20" ht="24.75" customHeight="1" spans="1:2">
      <c r="A20" s="2"/>
      <c r="B20" s="2"/>
    </row>
    <row r="21" ht="24.75" customHeight="1" spans="1:2">
      <c r="A21" s="2"/>
      <c r="B21" s="2"/>
    </row>
    <row r="22" ht="24.75" customHeight="1" spans="1:2">
      <c r="A22" s="2"/>
      <c r="B22" s="2"/>
    </row>
    <row r="23" ht="24.75" customHeight="1" spans="1:2">
      <c r="A23" s="2"/>
      <c r="B23" s="2"/>
    </row>
    <row r="24" ht="24.75" customHeight="1" spans="1:2">
      <c r="A24" s="2"/>
      <c r="B24" s="2"/>
    </row>
    <row r="25" ht="24.75" customHeight="1" spans="1:2">
      <c r="A25" s="2"/>
      <c r="B25" s="2"/>
    </row>
    <row r="26" ht="24.75" customHeight="1" spans="1:2">
      <c r="A26" s="2"/>
      <c r="B26" s="2"/>
    </row>
    <row r="27" ht="24.75" customHeight="1" spans="1:2">
      <c r="A27" s="2"/>
      <c r="B27" s="2"/>
    </row>
    <row r="28" ht="24.75" customHeight="1" spans="1:2">
      <c r="A28" s="2"/>
      <c r="B28" s="2"/>
    </row>
    <row r="29" ht="24.75" customHeight="1" spans="1:2">
      <c r="A29" s="2"/>
      <c r="B29" s="2"/>
    </row>
    <row r="30" ht="24.75" customHeight="1" spans="1:2">
      <c r="A30" s="2"/>
      <c r="B30" s="2"/>
    </row>
    <row r="31" ht="24.75" customHeight="1" spans="1:2">
      <c r="A31" s="2"/>
      <c r="B31" s="2"/>
    </row>
    <row r="32" ht="24.75" customHeight="1" spans="1:2">
      <c r="A32" s="2"/>
      <c r="B32" s="2"/>
    </row>
    <row r="33" ht="24.75" customHeight="1" spans="1:2">
      <c r="A33" s="2"/>
      <c r="B33" s="2"/>
    </row>
    <row r="34" ht="24.75" customHeight="1" spans="1:2">
      <c r="A34" s="2"/>
      <c r="B34" s="2"/>
    </row>
    <row r="35" ht="24.75" customHeight="1" spans="1:2">
      <c r="A35" s="2"/>
      <c r="B35" s="2"/>
    </row>
    <row r="36" ht="24.75" customHeight="1" spans="1:2">
      <c r="A36" s="2"/>
      <c r="B36" s="2"/>
    </row>
    <row r="37" ht="24.75" customHeight="1" spans="1:2">
      <c r="A37" s="2"/>
      <c r="B37" s="2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8"/>
  <sheetViews>
    <sheetView showGridLines="0" showZeros="0" workbookViewId="0">
      <selection activeCell="B10" sqref="B10"/>
    </sheetView>
  </sheetViews>
  <sheetFormatPr defaultColWidth="9.14285714285714" defaultRowHeight="12.75" customHeight="1" outlineLevelCol="1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2"/>
  </cols>
  <sheetData>
    <row r="1" ht="24.75" customHeight="1" spans="1:2">
      <c r="A1" s="21" t="s">
        <v>28</v>
      </c>
    </row>
    <row r="2" ht="24.75" customHeight="1" spans="1:2">
      <c r="A2" s="3" t="s">
        <v>80</v>
      </c>
      <c r="B2" s="3"/>
    </row>
    <row r="3" ht="24.75" customHeight="1" spans="1:2">
      <c r="A3" s="121"/>
      <c r="B3" s="122"/>
    </row>
    <row r="4" ht="24" customHeight="1" spans="1:2">
      <c r="A4" s="123" t="s">
        <v>33</v>
      </c>
      <c r="B4" s="124" t="s">
        <v>34</v>
      </c>
    </row>
    <row r="5" ht="24.75" customHeight="1" spans="1:2">
      <c r="A5" s="125" t="s">
        <v>35</v>
      </c>
      <c r="B5" s="10">
        <v>8874935.34</v>
      </c>
    </row>
    <row r="6" ht="24.75" customHeight="1" spans="1:2">
      <c r="A6" s="125" t="s">
        <v>81</v>
      </c>
      <c r="B6" s="10">
        <v>8874935.34</v>
      </c>
    </row>
    <row r="7" ht="24.75" customHeight="1" spans="1:2">
      <c r="A7" s="125" t="s">
        <v>82</v>
      </c>
      <c r="B7" s="126"/>
    </row>
    <row r="8" ht="24.75" customHeight="1" spans="1:2">
      <c r="A8" s="125" t="s">
        <v>83</v>
      </c>
      <c r="B8" s="126"/>
    </row>
    <row r="9" ht="24.75" customHeight="1" spans="1:2">
      <c r="A9" s="125" t="s">
        <v>84</v>
      </c>
      <c r="B9" s="126"/>
    </row>
    <row r="10" ht="24.75" customHeight="1" spans="1:2">
      <c r="A10" s="125" t="s">
        <v>85</v>
      </c>
      <c r="B10" s="126"/>
    </row>
    <row r="11" ht="24.75" customHeight="1" spans="1:2">
      <c r="A11" s="125" t="s">
        <v>86</v>
      </c>
      <c r="B11" s="126"/>
    </row>
    <row r="12" ht="24.75" customHeight="1" spans="1:2">
      <c r="A12" s="125" t="s">
        <v>87</v>
      </c>
      <c r="B12" s="10">
        <v>8874935.34</v>
      </c>
    </row>
    <row r="13" ht="24.75" customHeight="1" spans="1:2">
      <c r="A13" s="125" t="s">
        <v>75</v>
      </c>
      <c r="B13" s="126"/>
    </row>
    <row r="14" ht="24.75" customHeight="1" spans="1:2">
      <c r="A14" s="125" t="s">
        <v>88</v>
      </c>
      <c r="B14" s="126"/>
    </row>
    <row r="15" ht="24.75" customHeight="1" spans="1:2">
      <c r="A15" s="125" t="s">
        <v>89</v>
      </c>
      <c r="B15" s="126"/>
    </row>
    <row r="16" ht="24.75" customHeight="1" spans="1:2">
      <c r="A16" s="125" t="s">
        <v>90</v>
      </c>
      <c r="B16" s="126">
        <f>B5+B13</f>
        <v>8874935.34</v>
      </c>
    </row>
    <row r="17" ht="24.75" customHeight="1" spans="1:2">
      <c r="A17" s="2"/>
      <c r="B17" s="2"/>
    </row>
    <row r="18" ht="24.75" customHeight="1" spans="1:2">
      <c r="A18" s="2"/>
      <c r="B18" s="2"/>
    </row>
    <row r="19" ht="24.75" customHeight="1" spans="1:2">
      <c r="A19" s="2"/>
      <c r="B19" s="2"/>
    </row>
    <row r="20" ht="24.75" customHeight="1" spans="1:2">
      <c r="A20" s="2"/>
      <c r="B20" s="2"/>
    </row>
    <row r="21" ht="24.75" customHeight="1" spans="1:2">
      <c r="A21" s="2"/>
      <c r="B21" s="2"/>
    </row>
    <row r="22" ht="24.75" customHeight="1" spans="1:2">
      <c r="A22" s="2"/>
      <c r="B22" s="2"/>
    </row>
    <row r="23" ht="24.75" customHeight="1" spans="1:2">
      <c r="A23" s="2"/>
      <c r="B23" s="2"/>
    </row>
    <row r="24" ht="24.75" customHeight="1" spans="1:2">
      <c r="A24" s="2"/>
      <c r="B24" s="2"/>
    </row>
    <row r="25" ht="24.75" customHeight="1" spans="1:2">
      <c r="A25" s="2"/>
      <c r="B25" s="2"/>
    </row>
    <row r="26" ht="24.75" customHeight="1" spans="1:2">
      <c r="A26" s="2"/>
      <c r="B26" s="2"/>
    </row>
    <row r="27" ht="24.75" customHeight="1" spans="1:2">
      <c r="A27" s="2"/>
      <c r="B27" s="2"/>
    </row>
    <row r="28" ht="24.75" customHeight="1" spans="1:2">
      <c r="A28" s="2"/>
      <c r="B28" s="2"/>
    </row>
    <row r="29" ht="24.75" customHeight="1" spans="1:2">
      <c r="A29" s="2"/>
      <c r="B29" s="2"/>
    </row>
    <row r="30" ht="24.75" customHeight="1" spans="1:2">
      <c r="A30" s="2"/>
      <c r="B30" s="2"/>
    </row>
    <row r="31" ht="24.75" customHeight="1" spans="1:2">
      <c r="A31" s="2"/>
      <c r="B31" s="2"/>
    </row>
    <row r="32" ht="24.75" customHeight="1" spans="1:2">
      <c r="A32" s="2"/>
      <c r="B32" s="2"/>
    </row>
    <row r="33" ht="24.75" customHeight="1" spans="1:2">
      <c r="A33" s="2"/>
      <c r="B33" s="2"/>
    </row>
    <row r="34" ht="24.75" customHeight="1" spans="1:2">
      <c r="A34" s="2"/>
      <c r="B34" s="2"/>
    </row>
    <row r="35" ht="24.75" customHeight="1" spans="1:2">
      <c r="A35" s="2"/>
      <c r="B35" s="2"/>
    </row>
    <row r="36" ht="24.75" customHeight="1" spans="1:2">
      <c r="A36" s="2"/>
      <c r="B36" s="2"/>
    </row>
    <row r="37" ht="24.75" customHeight="1" spans="1:2">
      <c r="A37" s="2"/>
      <c r="B37" s="2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showGridLines="0" showZeros="0" topLeftCell="A7" workbookViewId="0">
      <selection activeCell="D25" sqref="D25"/>
    </sheetView>
  </sheetViews>
  <sheetFormatPr defaultColWidth="9.14285714285714" defaultRowHeight="12.75" customHeight="1" outlineLevelCol="5"/>
  <cols>
    <col min="1" max="1" width="7.14285714285714" style="1" customWidth="1"/>
    <col min="2" max="2" width="32.5714285714286" style="1" customWidth="1"/>
    <col min="3" max="4" width="17.2857142857143" style="1" customWidth="1"/>
    <col min="5" max="5" width="15.1428571428571" style="1" customWidth="1"/>
    <col min="6" max="6" width="15.2857142857143" style="1" customWidth="1"/>
    <col min="7" max="7" width="6.85714285714286" style="1" customWidth="1"/>
    <col min="8" max="16384" width="9.14285714285714" style="2"/>
  </cols>
  <sheetData>
    <row r="1" ht="24.75" customHeight="1" spans="1:6">
      <c r="A1" s="21" t="s">
        <v>28</v>
      </c>
    </row>
    <row r="2" ht="24.75" customHeight="1" spans="1:6">
      <c r="A2" s="116" t="s">
        <v>91</v>
      </c>
      <c r="B2" s="116"/>
      <c r="C2" s="116"/>
      <c r="D2" s="116"/>
      <c r="E2" s="116"/>
    </row>
    <row r="3" ht="24.75" customHeight="1" spans="1:6">
      <c r="A3" s="60"/>
      <c r="B3" s="98"/>
      <c r="C3" s="98"/>
      <c r="D3" s="68"/>
      <c r="E3" s="68"/>
      <c r="F3" s="4" t="s">
        <v>30</v>
      </c>
    </row>
    <row r="4" ht="24.75" customHeight="1" spans="1:6">
      <c r="A4" s="5" t="s">
        <v>92</v>
      </c>
      <c r="B4" s="5" t="s">
        <v>93</v>
      </c>
      <c r="C4" s="5" t="s">
        <v>94</v>
      </c>
      <c r="D4" s="6" t="s">
        <v>95</v>
      </c>
      <c r="E4" s="7" t="s">
        <v>96</v>
      </c>
      <c r="F4" s="117" t="s">
        <v>97</v>
      </c>
    </row>
    <row r="5" ht="24.75" customHeight="1" spans="1:6">
      <c r="A5" s="5" t="s">
        <v>98</v>
      </c>
      <c r="B5" s="5" t="s">
        <v>98</v>
      </c>
      <c r="C5" s="5">
        <v>1</v>
      </c>
      <c r="D5" s="6">
        <v>2</v>
      </c>
      <c r="E5" s="7">
        <v>3</v>
      </c>
      <c r="F5" s="118">
        <v>4</v>
      </c>
    </row>
    <row r="6" ht="29.25" customHeight="1" spans="1:6">
      <c r="A6" s="75"/>
      <c r="B6" s="75" t="s">
        <v>99</v>
      </c>
      <c r="C6" s="66">
        <f>C7+C10+C15+C20+C23</f>
        <v>8874935.34</v>
      </c>
      <c r="D6" s="66">
        <f>D7+D10+D15+D20+D23</f>
        <v>8874935.34</v>
      </c>
      <c r="E6" s="66">
        <f>E7+E10+E15+E20+E23</f>
        <v>0</v>
      </c>
      <c r="F6" s="67">
        <f>F7+F10+F15+F20+F23</f>
        <v>0</v>
      </c>
    </row>
    <row r="7" ht="29.25" customHeight="1" spans="1:6">
      <c r="A7" s="69" t="s">
        <v>100</v>
      </c>
      <c r="B7" s="76" t="s">
        <v>101</v>
      </c>
      <c r="C7" s="71">
        <f t="shared" ref="C7:F7" si="0">C8</f>
        <v>57719.88</v>
      </c>
      <c r="D7" s="71">
        <f t="shared" si="0"/>
        <v>57719.88</v>
      </c>
      <c r="E7" s="71">
        <f t="shared" si="0"/>
        <v>0</v>
      </c>
      <c r="F7" s="72">
        <f t="shared" si="0"/>
        <v>0</v>
      </c>
    </row>
    <row r="8" ht="29.25" customHeight="1" spans="1:6">
      <c r="A8" s="77">
        <v>20129</v>
      </c>
      <c r="B8" s="77" t="s">
        <v>102</v>
      </c>
      <c r="C8" s="78">
        <f t="shared" ref="C8:F8" si="1">C9</f>
        <v>57719.88</v>
      </c>
      <c r="D8" s="78">
        <f t="shared" si="1"/>
        <v>57719.88</v>
      </c>
      <c r="E8" s="78">
        <f t="shared" si="1"/>
        <v>0</v>
      </c>
      <c r="F8" s="79">
        <f t="shared" si="1"/>
        <v>0</v>
      </c>
    </row>
    <row r="9" ht="29.25" customHeight="1" spans="1:6">
      <c r="A9" s="80">
        <v>2012906</v>
      </c>
      <c r="B9" s="80" t="s">
        <v>103</v>
      </c>
      <c r="C9" s="81">
        <f>D9</f>
        <v>57719.88</v>
      </c>
      <c r="D9" s="30">
        <v>57719.88</v>
      </c>
      <c r="E9" s="82"/>
      <c r="F9" s="83"/>
    </row>
    <row r="10" ht="29.25" customHeight="1" spans="1:6">
      <c r="A10" s="69">
        <v>205</v>
      </c>
      <c r="B10" s="76" t="s">
        <v>104</v>
      </c>
      <c r="C10" s="71">
        <f t="shared" ref="C10:F10" si="2">C11</f>
        <v>6451133.82</v>
      </c>
      <c r="D10" s="71">
        <f t="shared" si="2"/>
        <v>6451133.82</v>
      </c>
      <c r="E10" s="71">
        <f t="shared" si="2"/>
        <v>0</v>
      </c>
      <c r="F10" s="72">
        <f t="shared" si="2"/>
        <v>0</v>
      </c>
    </row>
    <row r="11" ht="29.25" customHeight="1" spans="1:6">
      <c r="A11" s="77">
        <v>20502</v>
      </c>
      <c r="B11" s="77" t="s">
        <v>105</v>
      </c>
      <c r="C11" s="78">
        <f>C12+C13+C14</f>
        <v>6451133.82</v>
      </c>
      <c r="D11" s="78">
        <f>D12+D13+D14</f>
        <v>6451133.82</v>
      </c>
      <c r="E11" s="78">
        <f>E12+E13+E14</f>
        <v>0</v>
      </c>
      <c r="F11" s="79">
        <f>F12+F13+F14</f>
        <v>0</v>
      </c>
    </row>
    <row r="12" ht="29.25" customHeight="1" spans="1:6">
      <c r="A12" s="80">
        <v>2050201</v>
      </c>
      <c r="B12" s="80" t="s">
        <v>106</v>
      </c>
      <c r="C12" s="81">
        <f>SUM(D12:F12)</f>
        <v>0</v>
      </c>
      <c r="D12" s="30"/>
      <c r="E12" s="83"/>
      <c r="F12" s="83"/>
    </row>
    <row r="13" ht="29.25" customHeight="1" spans="1:6">
      <c r="A13" s="80">
        <v>2050202</v>
      </c>
      <c r="B13" s="80" t="s">
        <v>107</v>
      </c>
      <c r="C13" s="81">
        <v>6451133.82</v>
      </c>
      <c r="D13" s="84">
        <v>6451133.82</v>
      </c>
      <c r="E13" s="83"/>
      <c r="F13" s="83"/>
    </row>
    <row r="14" ht="29.25" customHeight="1" spans="1:6">
      <c r="A14" s="80">
        <v>2050299</v>
      </c>
      <c r="B14" s="80" t="s">
        <v>108</v>
      </c>
      <c r="C14" s="81">
        <f>E14+F14</f>
        <v>0</v>
      </c>
      <c r="D14" s="85"/>
      <c r="E14" s="119"/>
      <c r="F14" s="120"/>
    </row>
    <row r="15" ht="29.25" customHeight="1" spans="1:6">
      <c r="A15" s="69" t="s">
        <v>109</v>
      </c>
      <c r="B15" s="76" t="s">
        <v>110</v>
      </c>
      <c r="C15" s="71">
        <f t="shared" ref="C15:F15" si="3">C16+C18</f>
        <v>1387133.49</v>
      </c>
      <c r="D15" s="71">
        <f t="shared" si="3"/>
        <v>1387133.49</v>
      </c>
      <c r="E15" s="71">
        <f t="shared" si="3"/>
        <v>0</v>
      </c>
      <c r="F15" s="72">
        <f t="shared" si="3"/>
        <v>0</v>
      </c>
    </row>
    <row r="16" ht="29.25" customHeight="1" spans="1:6">
      <c r="A16" s="77" t="s">
        <v>111</v>
      </c>
      <c r="B16" s="77" t="s">
        <v>112</v>
      </c>
      <c r="C16" s="78">
        <f t="shared" ref="C16:F16" si="4">C17</f>
        <v>1377413.49</v>
      </c>
      <c r="D16" s="78">
        <f t="shared" si="4"/>
        <v>1377413.49</v>
      </c>
      <c r="E16" s="78">
        <f t="shared" si="4"/>
        <v>0</v>
      </c>
      <c r="F16" s="79">
        <f t="shared" si="4"/>
        <v>0</v>
      </c>
    </row>
    <row r="17" ht="29.25" customHeight="1" spans="1:6">
      <c r="A17" s="80">
        <v>2080505</v>
      </c>
      <c r="B17" s="80" t="s">
        <v>113</v>
      </c>
      <c r="C17" s="81">
        <f>D17+F17</f>
        <v>1377413.49</v>
      </c>
      <c r="D17" s="86">
        <v>1377413.49</v>
      </c>
      <c r="E17" s="82"/>
      <c r="F17" s="83"/>
    </row>
    <row r="18" ht="29.25" customHeight="1" spans="1:6">
      <c r="A18" s="77">
        <v>20808</v>
      </c>
      <c r="B18" s="77" t="s">
        <v>114</v>
      </c>
      <c r="C18" s="78">
        <f t="shared" ref="C18:F18" si="5">C19</f>
        <v>9720</v>
      </c>
      <c r="D18" s="78">
        <f t="shared" si="5"/>
        <v>9720</v>
      </c>
      <c r="E18" s="78">
        <f t="shared" si="5"/>
        <v>0</v>
      </c>
      <c r="F18" s="79">
        <f t="shared" si="5"/>
        <v>0</v>
      </c>
    </row>
    <row r="19" ht="29.25" customHeight="1" spans="1:6">
      <c r="A19" s="80">
        <v>2080804</v>
      </c>
      <c r="B19" s="80" t="s">
        <v>115</v>
      </c>
      <c r="C19" s="81">
        <f>D19</f>
        <v>9720</v>
      </c>
      <c r="D19" s="30">
        <v>9720</v>
      </c>
      <c r="E19" s="82"/>
      <c r="F19" s="83"/>
    </row>
    <row r="20" ht="29.25" customHeight="1" spans="1:6">
      <c r="A20" s="69" t="s">
        <v>116</v>
      </c>
      <c r="B20" s="76" t="s">
        <v>117</v>
      </c>
      <c r="C20" s="71">
        <f t="shared" ref="C20:F21" si="6">C21</f>
        <v>401749.35</v>
      </c>
      <c r="D20" s="71">
        <f t="shared" si="6"/>
        <v>401749.35</v>
      </c>
      <c r="E20" s="71">
        <f t="shared" si="6"/>
        <v>0</v>
      </c>
      <c r="F20" s="72">
        <f t="shared" si="6"/>
        <v>0</v>
      </c>
    </row>
    <row r="21" ht="29.25" customHeight="1" spans="1:6">
      <c r="A21" s="77">
        <v>21011</v>
      </c>
      <c r="B21" s="77" t="s">
        <v>118</v>
      </c>
      <c r="C21" s="78">
        <f t="shared" si="6"/>
        <v>401749.35</v>
      </c>
      <c r="D21" s="78">
        <f t="shared" si="6"/>
        <v>401749.35</v>
      </c>
      <c r="E21" s="78">
        <f t="shared" si="6"/>
        <v>0</v>
      </c>
      <c r="F21" s="79">
        <f t="shared" si="6"/>
        <v>0</v>
      </c>
    </row>
    <row r="22" ht="29.25" customHeight="1" spans="1:6">
      <c r="A22" s="80">
        <v>2101102</v>
      </c>
      <c r="B22" s="80" t="s">
        <v>119</v>
      </c>
      <c r="C22" s="30">
        <f>D22</f>
        <v>401749.35</v>
      </c>
      <c r="D22" s="30">
        <v>401749.35</v>
      </c>
      <c r="E22" s="82">
        <v>0</v>
      </c>
      <c r="F22" s="83">
        <v>0</v>
      </c>
    </row>
    <row r="23" ht="29.25" customHeight="1" spans="1:6">
      <c r="A23" s="69" t="s">
        <v>120</v>
      </c>
      <c r="B23" s="76" t="s">
        <v>121</v>
      </c>
      <c r="C23" s="71">
        <f t="shared" ref="C23:F23" si="7">C24</f>
        <v>577198.8</v>
      </c>
      <c r="D23" s="71">
        <f t="shared" si="7"/>
        <v>577198.8</v>
      </c>
      <c r="E23" s="71">
        <f t="shared" si="7"/>
        <v>0</v>
      </c>
      <c r="F23" s="72">
        <f t="shared" si="7"/>
        <v>0</v>
      </c>
    </row>
    <row r="24" ht="29.25" customHeight="1" spans="1:6">
      <c r="A24" s="77" t="s">
        <v>122</v>
      </c>
      <c r="B24" s="77" t="s">
        <v>123</v>
      </c>
      <c r="C24" s="78">
        <f t="shared" ref="C24:F24" si="8">C25</f>
        <v>577198.8</v>
      </c>
      <c r="D24" s="78">
        <f t="shared" si="8"/>
        <v>577198.8</v>
      </c>
      <c r="E24" s="78">
        <f t="shared" si="8"/>
        <v>0</v>
      </c>
      <c r="F24" s="79">
        <f t="shared" si="8"/>
        <v>0</v>
      </c>
    </row>
    <row r="25" ht="29.25" customHeight="1" spans="1:6">
      <c r="A25" s="8" t="s">
        <v>124</v>
      </c>
      <c r="B25" s="80" t="s">
        <v>125</v>
      </c>
      <c r="C25" s="81">
        <f>D25</f>
        <v>577198.8</v>
      </c>
      <c r="D25" s="30">
        <v>577198.8</v>
      </c>
      <c r="E25" s="82"/>
      <c r="F25" s="83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T35"/>
  <sheetViews>
    <sheetView showGridLines="0" showZeros="0" topLeftCell="A16" workbookViewId="0">
      <selection activeCell="D31" sqref="D31"/>
    </sheetView>
  </sheetViews>
  <sheetFormatPr defaultColWidth="9.14285714285714" defaultRowHeight="12.75" customHeight="1"/>
  <cols>
    <col min="1" max="1" width="33.1428571428571" style="1" customWidth="1"/>
    <col min="2" max="2" width="24.5714285714286" style="1" customWidth="1"/>
    <col min="3" max="3" width="29" style="1" customWidth="1"/>
    <col min="4" max="4" width="22.5714285714286" style="1" customWidth="1"/>
    <col min="5" max="99" width="9" style="1" customWidth="1"/>
    <col min="100" max="16384" width="9.14285714285714" style="2"/>
  </cols>
  <sheetData>
    <row r="1" ht="25.5" customHeight="1" spans="1:98">
      <c r="A1" s="21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93" t="s">
        <v>126</v>
      </c>
      <c r="B2" s="93"/>
      <c r="C2" s="93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</row>
    <row r="3" ht="16.5" customHeight="1" spans="1:98">
      <c r="B3" s="95"/>
      <c r="C3" s="9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</row>
    <row r="4" ht="25.5" customHeight="1" spans="1:98">
      <c r="A4" s="5" t="s">
        <v>127</v>
      </c>
      <c r="B4" s="7"/>
      <c r="C4" s="97" t="s">
        <v>128</v>
      </c>
      <c r="D4" s="9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25.5" customHeight="1" spans="1:98">
      <c r="A5" s="5" t="s">
        <v>33</v>
      </c>
      <c r="B5" s="6" t="s">
        <v>34</v>
      </c>
      <c r="C5" s="63" t="s">
        <v>33</v>
      </c>
      <c r="D5" s="98" t="s">
        <v>99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ht="25.5" customHeight="1" spans="1:98">
      <c r="A6" s="99" t="s">
        <v>129</v>
      </c>
      <c r="B6" s="100">
        <f>SUM(B7:B9)</f>
        <v>8874935.34</v>
      </c>
      <c r="C6" s="101" t="s">
        <v>130</v>
      </c>
      <c r="D6" s="102">
        <f>SUM(D7:D34)</f>
        <v>8874935.34</v>
      </c>
      <c r="E6" s="10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</row>
    <row r="7" ht="25.5" customHeight="1" spans="1:98">
      <c r="A7" s="80" t="s">
        <v>131</v>
      </c>
      <c r="B7" s="10">
        <v>8874935.34</v>
      </c>
      <c r="C7" s="73" t="s">
        <v>132</v>
      </c>
      <c r="D7" s="31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</row>
    <row r="8" ht="25.5" customHeight="1" spans="1:98">
      <c r="A8" s="80" t="s">
        <v>133</v>
      </c>
      <c r="B8" s="104"/>
      <c r="C8" s="73" t="s">
        <v>134</v>
      </c>
      <c r="D8" s="31">
        <v>0</v>
      </c>
      <c r="E8" s="10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</row>
    <row r="9" ht="25.5" customHeight="1" spans="1:98">
      <c r="A9" s="80" t="s">
        <v>135</v>
      </c>
      <c r="B9" s="104">
        <v>0</v>
      </c>
      <c r="C9" s="73" t="s">
        <v>136</v>
      </c>
      <c r="D9" s="31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</row>
    <row r="10" ht="25.5" customHeight="1" spans="1:98">
      <c r="A10" s="80"/>
      <c r="B10" s="105"/>
      <c r="C10" s="73" t="s">
        <v>137</v>
      </c>
      <c r="D10" s="31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</row>
    <row r="11" ht="25.5" customHeight="1" spans="1:98">
      <c r="A11" s="80"/>
      <c r="B11" s="105"/>
      <c r="C11" s="73" t="s">
        <v>138</v>
      </c>
      <c r="D11" s="84">
        <v>6508853.7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</row>
    <row r="12" ht="25.5" customHeight="1" spans="1:98">
      <c r="A12" s="80"/>
      <c r="B12" s="105"/>
      <c r="C12" s="73" t="s">
        <v>139</v>
      </c>
      <c r="D12" s="10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</row>
    <row r="13" ht="25.5" customHeight="1" spans="1:98">
      <c r="A13" s="107"/>
      <c r="B13" s="108"/>
      <c r="C13" s="73" t="s">
        <v>140</v>
      </c>
      <c r="D13" s="109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</row>
    <row r="14" ht="25.5" customHeight="1" spans="1:98">
      <c r="A14" s="107"/>
      <c r="B14" s="110"/>
      <c r="C14" s="73" t="s">
        <v>141</v>
      </c>
      <c r="D14" s="86">
        <v>1387133.49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</row>
    <row r="15" ht="25.5" customHeight="1" spans="1:98">
      <c r="A15" s="107"/>
      <c r="B15" s="108"/>
      <c r="C15" s="73" t="s">
        <v>142</v>
      </c>
      <c r="D15" s="8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</row>
    <row r="16" ht="25.5" customHeight="1" spans="1:98">
      <c r="A16" s="107"/>
      <c r="B16" s="108"/>
      <c r="C16" s="73" t="s">
        <v>143</v>
      </c>
      <c r="D16" s="86">
        <v>401749.35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</row>
    <row r="17" ht="25.5" customHeight="1" spans="1:98">
      <c r="A17" s="107"/>
      <c r="B17" s="108"/>
      <c r="C17" s="73" t="s">
        <v>144</v>
      </c>
      <c r="D17" s="8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</row>
    <row r="18" ht="25.5" customHeight="1" spans="1:98">
      <c r="A18" s="107"/>
      <c r="B18" s="108"/>
      <c r="C18" s="73" t="s">
        <v>145</v>
      </c>
      <c r="D18" s="86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</row>
    <row r="19" ht="25.5" customHeight="1" spans="1:98">
      <c r="A19" s="107"/>
      <c r="B19" s="108"/>
      <c r="C19" s="73" t="s">
        <v>146</v>
      </c>
      <c r="D19" s="8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</row>
    <row r="20" ht="25.5" customHeight="1" spans="1:98">
      <c r="A20" s="107"/>
      <c r="B20" s="108"/>
      <c r="C20" s="73" t="s">
        <v>147</v>
      </c>
      <c r="D20" s="86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</row>
    <row r="21" ht="25.5" customHeight="1" spans="1:98">
      <c r="A21" s="107"/>
      <c r="B21" s="108"/>
      <c r="C21" s="73" t="s">
        <v>148</v>
      </c>
      <c r="D21" s="8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</row>
    <row r="22" ht="25.5" customHeight="1" spans="1:98">
      <c r="A22" s="107"/>
      <c r="B22" s="108"/>
      <c r="C22" s="73" t="s">
        <v>149</v>
      </c>
      <c r="D22" s="8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</row>
    <row r="23" ht="25.5" customHeight="1" spans="1:98">
      <c r="A23" s="107"/>
      <c r="B23" s="108"/>
      <c r="C23" s="73" t="s">
        <v>150</v>
      </c>
      <c r="D23" s="8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</row>
    <row r="24" ht="25.5" customHeight="1" spans="1:98">
      <c r="A24" s="107"/>
      <c r="B24" s="108"/>
      <c r="C24" s="73" t="s">
        <v>151</v>
      </c>
      <c r="D24" s="8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</row>
    <row r="25" ht="25.5" customHeight="1" spans="1:98">
      <c r="A25" s="107"/>
      <c r="B25" s="108"/>
      <c r="C25" s="73" t="s">
        <v>152</v>
      </c>
      <c r="D25" s="86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</row>
    <row r="26" ht="25.5" customHeight="1" spans="1:98">
      <c r="A26" s="107"/>
      <c r="B26" s="108"/>
      <c r="C26" s="73" t="s">
        <v>153</v>
      </c>
      <c r="D26" s="86">
        <v>577198.8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</row>
    <row r="27" ht="25.5" customHeight="1" spans="1:98">
      <c r="A27" s="107"/>
      <c r="B27" s="108"/>
      <c r="C27" s="73" t="s">
        <v>154</v>
      </c>
      <c r="D27" s="31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</row>
    <row r="28" ht="25.5" customHeight="1" spans="1:98">
      <c r="A28" s="107"/>
      <c r="B28" s="108"/>
      <c r="C28" s="73" t="s">
        <v>155</v>
      </c>
      <c r="D28" s="31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</row>
    <row r="29" ht="25.5" customHeight="1" spans="1:98">
      <c r="A29" s="107"/>
      <c r="B29" s="108"/>
      <c r="C29" s="73" t="s">
        <v>156</v>
      </c>
      <c r="D29" s="111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</row>
    <row r="30" ht="25.5" customHeight="1" spans="1:98">
      <c r="A30" s="107"/>
      <c r="B30" s="108"/>
      <c r="C30" s="73" t="s">
        <v>157</v>
      </c>
      <c r="D30" s="31"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</row>
    <row r="31" ht="25.5" customHeight="1" spans="1:98">
      <c r="A31" s="107"/>
      <c r="B31" s="108"/>
      <c r="C31" s="73" t="s">
        <v>158</v>
      </c>
      <c r="D31" s="3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</row>
    <row r="32" ht="25.5" customHeight="1" spans="1:98">
      <c r="A32" s="107"/>
      <c r="B32" s="108"/>
      <c r="C32" s="73" t="s">
        <v>159</v>
      </c>
      <c r="D32" s="31"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</row>
    <row r="33" ht="25.5" customHeight="1" spans="1:98">
      <c r="A33" s="107"/>
      <c r="B33" s="108"/>
      <c r="C33" s="73" t="s">
        <v>160</v>
      </c>
      <c r="D33" s="31">
        <v>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</row>
    <row r="34" ht="25.5" customHeight="1" spans="1:98">
      <c r="A34" s="107"/>
      <c r="B34" s="108"/>
      <c r="C34" s="73" t="s">
        <v>161</v>
      </c>
      <c r="D34" s="31"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  <row r="35" ht="25.5" customHeight="1" spans="1:98">
      <c r="A35" s="112" t="s">
        <v>162</v>
      </c>
      <c r="B35" s="113">
        <f>B6</f>
        <v>8874935.34</v>
      </c>
      <c r="C35" s="114" t="s">
        <v>163</v>
      </c>
      <c r="D35" s="115">
        <f>D6</f>
        <v>8874935.34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showGridLines="0" showZeros="0" workbookViewId="0">
      <selection activeCell="A11" sqref="A11"/>
    </sheetView>
  </sheetViews>
  <sheetFormatPr defaultColWidth="9.14285714285714" defaultRowHeight="12.75" customHeight="1"/>
  <cols>
    <col min="1" max="1" width="41.8571428571429" style="1" customWidth="1"/>
    <col min="2" max="2" width="14.4285714285714" style="1" customWidth="1"/>
    <col min="3" max="11" width="14.2857142857143" style="1" customWidth="1"/>
    <col min="12" max="13" width="6.85714285714286" style="1" customWidth="1"/>
    <col min="14" max="16384" width="9.14285714285714" style="2"/>
  </cols>
  <sheetData>
    <row r="1" ht="24.75" customHeight="1" spans="1:11">
      <c r="A1" s="21" t="s">
        <v>28</v>
      </c>
    </row>
    <row r="2" ht="24.75" customHeight="1" spans="1:11">
      <c r="A2" s="3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:11">
      <c r="K3" s="4" t="s">
        <v>30</v>
      </c>
    </row>
    <row r="4" ht="24.75" customHeight="1" spans="1:11">
      <c r="A4" s="5" t="s">
        <v>165</v>
      </c>
      <c r="B4" s="6" t="s">
        <v>99</v>
      </c>
      <c r="C4" s="6" t="s">
        <v>166</v>
      </c>
      <c r="D4" s="6"/>
      <c r="E4" s="6"/>
      <c r="F4" s="6" t="s">
        <v>167</v>
      </c>
      <c r="G4" s="6"/>
      <c r="H4" s="6"/>
      <c r="I4" s="6" t="s">
        <v>168</v>
      </c>
      <c r="J4" s="6"/>
      <c r="K4" s="7"/>
    </row>
    <row r="5" ht="24.75" customHeight="1" spans="1:11">
      <c r="A5" s="5"/>
      <c r="B5" s="6"/>
      <c r="C5" s="6" t="s">
        <v>99</v>
      </c>
      <c r="D5" s="6" t="s">
        <v>95</v>
      </c>
      <c r="E5" s="6" t="s">
        <v>96</v>
      </c>
      <c r="F5" s="6" t="s">
        <v>99</v>
      </c>
      <c r="G5" s="6" t="s">
        <v>95</v>
      </c>
      <c r="H5" s="6" t="s">
        <v>96</v>
      </c>
      <c r="I5" s="63" t="s">
        <v>99</v>
      </c>
      <c r="J5" s="63" t="s">
        <v>95</v>
      </c>
      <c r="K5" s="64" t="s">
        <v>96</v>
      </c>
    </row>
    <row r="6" ht="24.75" customHeight="1" spans="1:11">
      <c r="A6" s="5" t="s">
        <v>98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ht="24.75" customHeight="1" spans="1:11">
      <c r="A7" s="54" t="s">
        <v>99</v>
      </c>
      <c r="B7" s="87">
        <f t="shared" ref="B7:K7" si="0">B8</f>
        <v>8874935.34</v>
      </c>
      <c r="C7" s="87">
        <f t="shared" si="0"/>
        <v>8874935.34</v>
      </c>
      <c r="D7" s="87">
        <f t="shared" si="0"/>
        <v>8060373.77</v>
      </c>
      <c r="E7" s="87">
        <f t="shared" si="0"/>
        <v>814561.57</v>
      </c>
      <c r="F7" s="87">
        <f t="shared" si="0"/>
        <v>0</v>
      </c>
      <c r="G7" s="87">
        <f t="shared" si="0"/>
        <v>0</v>
      </c>
      <c r="H7" s="87">
        <f t="shared" si="0"/>
        <v>0</v>
      </c>
      <c r="I7" s="87">
        <f t="shared" si="0"/>
        <v>0</v>
      </c>
      <c r="J7" s="87">
        <f t="shared" si="0"/>
        <v>0</v>
      </c>
      <c r="K7" s="88">
        <f t="shared" si="0"/>
        <v>0</v>
      </c>
    </row>
    <row r="8" ht="24.75" customHeight="1" spans="1:11">
      <c r="A8" s="69" t="s">
        <v>169</v>
      </c>
      <c r="B8" s="87">
        <f t="shared" ref="B8:K8" si="1">SUM(B9:B15)</f>
        <v>8874935.34</v>
      </c>
      <c r="C8" s="89">
        <f t="shared" si="1"/>
        <v>8874935.34</v>
      </c>
      <c r="D8" s="89">
        <f t="shared" si="1"/>
        <v>8060373.77</v>
      </c>
      <c r="E8" s="89">
        <f t="shared" si="1"/>
        <v>814561.57</v>
      </c>
      <c r="F8" s="89">
        <f t="shared" si="1"/>
        <v>0</v>
      </c>
      <c r="G8" s="89">
        <f t="shared" si="1"/>
        <v>0</v>
      </c>
      <c r="H8" s="89">
        <f t="shared" si="1"/>
        <v>0</v>
      </c>
      <c r="I8" s="89">
        <f t="shared" si="1"/>
        <v>0</v>
      </c>
      <c r="J8" s="89">
        <f t="shared" si="1"/>
        <v>0</v>
      </c>
      <c r="K8" s="90">
        <f t="shared" si="1"/>
        <v>0</v>
      </c>
    </row>
    <row r="9" ht="24.75" customHeight="1" spans="1:11">
      <c r="A9" s="8" t="s">
        <v>169</v>
      </c>
      <c r="B9" s="91">
        <f>C9+F9+I9</f>
        <v>8874935.34</v>
      </c>
      <c r="C9" s="92">
        <f>SUM(D9:E9)</f>
        <v>8874935.34</v>
      </c>
      <c r="D9" s="9">
        <v>8060373.77</v>
      </c>
      <c r="E9" s="9">
        <v>814561.57</v>
      </c>
      <c r="F9" s="92">
        <f>SUM(G9:H9)</f>
        <v>0</v>
      </c>
      <c r="G9" s="9">
        <v>0</v>
      </c>
      <c r="H9" s="9"/>
      <c r="I9" s="92">
        <f>SUM(J9:K9)</f>
        <v>0</v>
      </c>
      <c r="J9" s="9">
        <v>0</v>
      </c>
      <c r="K9" s="11">
        <v>0</v>
      </c>
    </row>
    <row r="10" ht="24.75" customHeight="1" spans="1:11">
      <c r="A10" s="8"/>
      <c r="B10" s="91"/>
      <c r="C10" s="92"/>
      <c r="D10" s="9"/>
      <c r="E10" s="9"/>
      <c r="F10" s="92"/>
      <c r="G10" s="9"/>
      <c r="H10" s="9"/>
      <c r="I10" s="92"/>
      <c r="J10" s="9"/>
      <c r="K10" s="11"/>
    </row>
    <row r="11" ht="24.75" customHeight="1" spans="1:11">
      <c r="A11" s="8"/>
      <c r="B11" s="91"/>
      <c r="C11" s="92"/>
      <c r="D11" s="9"/>
      <c r="E11" s="9"/>
      <c r="F11" s="92"/>
      <c r="G11" s="9"/>
      <c r="H11" s="9"/>
      <c r="I11" s="92"/>
      <c r="J11" s="9"/>
      <c r="K11" s="11"/>
    </row>
    <row r="12" ht="24.75" customHeight="1" spans="1:11">
      <c r="A12" s="8"/>
      <c r="B12" s="91"/>
      <c r="C12" s="92"/>
      <c r="D12" s="9"/>
      <c r="E12" s="9"/>
      <c r="F12" s="92"/>
      <c r="G12" s="9"/>
      <c r="H12" s="9"/>
      <c r="I12" s="92"/>
      <c r="J12" s="9"/>
      <c r="K12" s="11"/>
    </row>
    <row r="13" ht="24.75" customHeight="1" spans="1:11">
      <c r="A13" s="8"/>
      <c r="B13" s="91"/>
      <c r="C13" s="92"/>
      <c r="D13" s="9"/>
      <c r="E13" s="9"/>
      <c r="F13" s="92"/>
      <c r="G13" s="9"/>
      <c r="H13" s="9"/>
      <c r="I13" s="92"/>
      <c r="J13" s="9"/>
      <c r="K13" s="11"/>
    </row>
    <row r="14" ht="24.75" customHeight="1" spans="1:11">
      <c r="A14" s="8"/>
      <c r="B14" s="91"/>
      <c r="C14" s="92"/>
      <c r="D14" s="9"/>
      <c r="E14" s="9"/>
      <c r="F14" s="92"/>
      <c r="G14" s="9"/>
      <c r="H14" s="9"/>
      <c r="I14" s="92"/>
      <c r="J14" s="9"/>
      <c r="K14" s="11"/>
    </row>
    <row r="15" ht="24.75" customHeight="1" spans="1:11">
      <c r="A15" s="8"/>
      <c r="B15" s="91"/>
      <c r="C15" s="92"/>
      <c r="D15" s="9"/>
      <c r="E15" s="9"/>
      <c r="F15" s="92"/>
      <c r="G15" s="9"/>
      <c r="H15" s="9"/>
      <c r="I15" s="92"/>
      <c r="J15" s="9"/>
      <c r="K15" s="11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showZeros="0" topLeftCell="A8" workbookViewId="0">
      <selection activeCell="D23" sqref="D23"/>
    </sheetView>
  </sheetViews>
  <sheetFormatPr defaultColWidth="9.14285714285714" defaultRowHeight="12.75" customHeight="1" outlineLevelCol="4"/>
  <cols>
    <col min="1" max="1" width="1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2"/>
  </cols>
  <sheetData>
    <row r="1" ht="24.75" customHeight="1" spans="1:5">
      <c r="A1" s="21" t="s">
        <v>28</v>
      </c>
      <c r="B1" s="22"/>
    </row>
    <row r="2" ht="24.75" customHeight="1" spans="1:5">
      <c r="A2" s="3" t="s">
        <v>170</v>
      </c>
      <c r="B2" s="3"/>
      <c r="C2" s="3"/>
      <c r="D2" s="3"/>
      <c r="E2" s="3"/>
    </row>
    <row r="3" ht="24.75" customHeight="1" spans="1:5">
      <c r="E3" s="4" t="s">
        <v>30</v>
      </c>
    </row>
    <row r="4" ht="24.75" customHeight="1" spans="1:5">
      <c r="A4" s="5" t="s">
        <v>93</v>
      </c>
      <c r="B4" s="6"/>
      <c r="C4" s="5" t="s">
        <v>166</v>
      </c>
      <c r="D4" s="6"/>
      <c r="E4" s="7"/>
    </row>
    <row r="5" ht="24.75" customHeight="1" spans="1:5">
      <c r="A5" s="5" t="s">
        <v>92</v>
      </c>
      <c r="B5" s="6" t="s">
        <v>171</v>
      </c>
      <c r="C5" s="63" t="s">
        <v>99</v>
      </c>
      <c r="D5" s="63" t="s">
        <v>95</v>
      </c>
      <c r="E5" s="64" t="s">
        <v>96</v>
      </c>
    </row>
    <row r="6" ht="24.75" customHeight="1" spans="1:5">
      <c r="A6" s="5" t="s">
        <v>98</v>
      </c>
      <c r="B6" s="6" t="s">
        <v>98</v>
      </c>
      <c r="C6" s="6">
        <v>1</v>
      </c>
      <c r="D6" s="6">
        <v>2</v>
      </c>
      <c r="E6" s="7">
        <v>3</v>
      </c>
    </row>
    <row r="7" ht="24.75" customHeight="1" spans="1:5">
      <c r="A7" s="75"/>
      <c r="B7" s="75" t="s">
        <v>99</v>
      </c>
      <c r="C7" s="66">
        <f>C8+C11+C16+C21+C24</f>
        <v>8874935.34</v>
      </c>
      <c r="D7" s="66">
        <f>D8+D11+D16+D21+D24</f>
        <v>8874935.34</v>
      </c>
      <c r="E7" s="67">
        <f>E8+E11+E16+E21+E24</f>
        <v>0</v>
      </c>
    </row>
    <row r="8" ht="24.75" customHeight="1" spans="1:5">
      <c r="A8" s="69" t="s">
        <v>100</v>
      </c>
      <c r="B8" s="76" t="s">
        <v>101</v>
      </c>
      <c r="C8" s="71">
        <f t="shared" ref="C8:C11" si="0">C9</f>
        <v>57719.88</v>
      </c>
      <c r="D8" s="71">
        <f t="shared" ref="D8:D11" si="1">D9</f>
        <v>57719.88</v>
      </c>
      <c r="E8" s="72">
        <f t="shared" ref="E8:E11" si="2">E9</f>
        <v>0</v>
      </c>
    </row>
    <row r="9" ht="24.75" customHeight="1" spans="1:5">
      <c r="A9" s="77">
        <v>20129</v>
      </c>
      <c r="B9" s="77" t="s">
        <v>102</v>
      </c>
      <c r="C9" s="78">
        <f t="shared" si="0"/>
        <v>57719.88</v>
      </c>
      <c r="D9" s="78">
        <f t="shared" si="1"/>
        <v>57719.88</v>
      </c>
      <c r="E9" s="79">
        <f t="shared" si="2"/>
        <v>0</v>
      </c>
    </row>
    <row r="10" ht="24.75" customHeight="1" spans="1:5">
      <c r="A10" s="80">
        <v>2012906</v>
      </c>
      <c r="B10" s="80" t="s">
        <v>103</v>
      </c>
      <c r="C10" s="81">
        <f t="shared" ref="C10:C15" si="3">SUM(D10:F10)</f>
        <v>57719.88</v>
      </c>
      <c r="D10" s="30">
        <v>57719.88</v>
      </c>
      <c r="E10" s="82"/>
    </row>
    <row r="11" ht="24.75" customHeight="1" spans="1:5">
      <c r="A11" s="69">
        <v>205</v>
      </c>
      <c r="B11" s="76" t="s">
        <v>104</v>
      </c>
      <c r="C11" s="71">
        <f t="shared" si="0"/>
        <v>6451133.82</v>
      </c>
      <c r="D11" s="71">
        <f t="shared" si="1"/>
        <v>6451133.82</v>
      </c>
      <c r="E11" s="72">
        <f t="shared" si="2"/>
        <v>0</v>
      </c>
    </row>
    <row r="12" ht="24.75" customHeight="1" spans="1:5">
      <c r="A12" s="77">
        <v>20502</v>
      </c>
      <c r="B12" s="77" t="s">
        <v>105</v>
      </c>
      <c r="C12" s="78">
        <f>C13+C14+C15</f>
        <v>6451133.82</v>
      </c>
      <c r="D12" s="78">
        <f>D13+D14+D15</f>
        <v>6451133.82</v>
      </c>
      <c r="E12" s="79">
        <f>E13+E14+E15</f>
        <v>0</v>
      </c>
    </row>
    <row r="13" ht="24.75" customHeight="1" spans="1:5">
      <c r="A13" s="80">
        <v>2050201</v>
      </c>
      <c r="B13" s="80" t="s">
        <v>106</v>
      </c>
      <c r="C13" s="81">
        <f t="shared" si="3"/>
        <v>0</v>
      </c>
      <c r="D13" s="30"/>
      <c r="E13" s="83"/>
    </row>
    <row r="14" ht="24.75" customHeight="1" spans="1:5">
      <c r="A14" s="80">
        <v>2050202</v>
      </c>
      <c r="B14" s="80" t="s">
        <v>107</v>
      </c>
      <c r="C14" s="81">
        <f t="shared" si="3"/>
        <v>6451133.82</v>
      </c>
      <c r="D14" s="84">
        <v>6451133.82</v>
      </c>
      <c r="E14" s="83"/>
    </row>
    <row r="15" ht="24.75" customHeight="1" spans="1:5">
      <c r="A15" s="80">
        <v>2050299</v>
      </c>
      <c r="B15" s="80" t="s">
        <v>108</v>
      </c>
      <c r="C15" s="81">
        <f t="shared" si="3"/>
        <v>0</v>
      </c>
      <c r="D15" s="85"/>
      <c r="E15" s="83"/>
    </row>
    <row r="16" ht="24.75" customHeight="1" spans="1:5">
      <c r="A16" s="69" t="s">
        <v>109</v>
      </c>
      <c r="B16" s="76" t="s">
        <v>110</v>
      </c>
      <c r="C16" s="71">
        <f>C17+C19</f>
        <v>1387133.49</v>
      </c>
      <c r="D16" s="71">
        <f>D17+D19</f>
        <v>1387133.49</v>
      </c>
      <c r="E16" s="72">
        <f>E17+E19</f>
        <v>0</v>
      </c>
    </row>
    <row r="17" ht="24.75" customHeight="1" spans="1:5">
      <c r="A17" s="77" t="s">
        <v>111</v>
      </c>
      <c r="B17" s="77" t="s">
        <v>112</v>
      </c>
      <c r="C17" s="78">
        <f t="shared" ref="C17:C22" si="4">C18</f>
        <v>1377413.49</v>
      </c>
      <c r="D17" s="78">
        <f t="shared" ref="D17:D22" si="5">D18</f>
        <v>1377413.49</v>
      </c>
      <c r="E17" s="79">
        <f t="shared" ref="E17:E22" si="6">E18</f>
        <v>0</v>
      </c>
    </row>
    <row r="18" ht="24.75" customHeight="1" spans="1:5">
      <c r="A18" s="80">
        <v>2080505</v>
      </c>
      <c r="B18" s="80" t="s">
        <v>113</v>
      </c>
      <c r="C18" s="81">
        <f t="shared" ref="C18:C23" si="7">SUM(D18:F18)</f>
        <v>1377413.49</v>
      </c>
      <c r="D18" s="86">
        <v>1377413.49</v>
      </c>
      <c r="E18" s="82"/>
    </row>
    <row r="19" ht="24.75" customHeight="1" spans="1:5">
      <c r="A19" s="77">
        <v>20808</v>
      </c>
      <c r="B19" s="77" t="s">
        <v>114</v>
      </c>
      <c r="C19" s="78">
        <f t="shared" si="4"/>
        <v>9720</v>
      </c>
      <c r="D19" s="78">
        <f t="shared" si="5"/>
        <v>9720</v>
      </c>
      <c r="E19" s="79">
        <f t="shared" si="6"/>
        <v>0</v>
      </c>
    </row>
    <row r="20" ht="24.75" customHeight="1" spans="1:5">
      <c r="A20" s="80">
        <v>2080804</v>
      </c>
      <c r="B20" s="80" t="s">
        <v>115</v>
      </c>
      <c r="C20" s="81">
        <f t="shared" si="7"/>
        <v>9720</v>
      </c>
      <c r="D20" s="30">
        <v>9720</v>
      </c>
      <c r="E20" s="82"/>
    </row>
    <row r="21" ht="24.75" customHeight="1" spans="1:5">
      <c r="A21" s="69" t="s">
        <v>116</v>
      </c>
      <c r="B21" s="76" t="s">
        <v>117</v>
      </c>
      <c r="C21" s="71">
        <f t="shared" si="4"/>
        <v>401749.35</v>
      </c>
      <c r="D21" s="71">
        <f t="shared" si="5"/>
        <v>401749.35</v>
      </c>
      <c r="E21" s="72">
        <f t="shared" si="6"/>
        <v>0</v>
      </c>
    </row>
    <row r="22" ht="24.75" customHeight="1" spans="1:5">
      <c r="A22" s="77">
        <v>21011</v>
      </c>
      <c r="B22" s="77" t="s">
        <v>118</v>
      </c>
      <c r="C22" s="78">
        <f t="shared" si="4"/>
        <v>401749.35</v>
      </c>
      <c r="D22" s="78">
        <f t="shared" si="5"/>
        <v>401749.35</v>
      </c>
      <c r="E22" s="79">
        <f t="shared" si="6"/>
        <v>0</v>
      </c>
    </row>
    <row r="23" ht="24.75" customHeight="1" spans="1:5">
      <c r="A23" s="80">
        <v>2101102</v>
      </c>
      <c r="B23" s="80" t="s">
        <v>119</v>
      </c>
      <c r="C23" s="81">
        <f t="shared" si="7"/>
        <v>401749.35</v>
      </c>
      <c r="D23" s="30">
        <v>401749.35</v>
      </c>
      <c r="E23" s="82">
        <v>0</v>
      </c>
    </row>
    <row r="24" ht="24.75" customHeight="1" spans="1:5">
      <c r="A24" s="69" t="s">
        <v>120</v>
      </c>
      <c r="B24" s="76" t="s">
        <v>121</v>
      </c>
      <c r="C24" s="71">
        <f t="shared" ref="C24:E25" si="8">C25</f>
        <v>577198.8</v>
      </c>
      <c r="D24" s="71">
        <f t="shared" si="8"/>
        <v>577198.8</v>
      </c>
      <c r="E24" s="72">
        <f t="shared" si="8"/>
        <v>0</v>
      </c>
    </row>
    <row r="25" ht="24.75" customHeight="1" spans="1:5">
      <c r="A25" s="77" t="s">
        <v>122</v>
      </c>
      <c r="B25" s="77" t="s">
        <v>123</v>
      </c>
      <c r="C25" s="78">
        <f t="shared" si="8"/>
        <v>577198.8</v>
      </c>
      <c r="D25" s="78">
        <f t="shared" si="8"/>
        <v>577198.8</v>
      </c>
      <c r="E25" s="79">
        <f t="shared" si="8"/>
        <v>0</v>
      </c>
    </row>
    <row r="26" ht="24.75" customHeight="1" spans="1:5">
      <c r="A26" s="8" t="s">
        <v>124</v>
      </c>
      <c r="B26" s="80" t="s">
        <v>125</v>
      </c>
      <c r="C26" s="81">
        <f>SUM(D26:F26)</f>
        <v>577198.8</v>
      </c>
      <c r="D26" s="30">
        <v>577198.8</v>
      </c>
      <c r="E26" s="82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沐</cp:lastModifiedBy>
  <dcterms:created xsi:type="dcterms:W3CDTF">2018-01-17T04:55:00Z</dcterms:created>
  <cp:lastPrinted>2019-10-05T07:22:00Z</cp:lastPrinted>
  <dcterms:modified xsi:type="dcterms:W3CDTF">2026-03-04T01:40:26Z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1838032</vt:i4>
  </property>
  <property fmtid="{D5CDD505-2E9C-101B-9397-08002B2CF9AE}" pid="3" name="KSOProductBuildVer">
    <vt:lpwstr>2052-12.1.0.25225</vt:lpwstr>
  </property>
  <property fmtid="{D5CDD505-2E9C-101B-9397-08002B2CF9AE}" pid="4" name="ICV">
    <vt:lpwstr>77500A56CDE840888411E2B1B05E498D_13</vt:lpwstr>
  </property>
  <property fmtid="{D5CDD505-2E9C-101B-9397-08002B2CF9AE}" pid="5" name="CalculationRule">
    <vt:i4>0</vt:i4>
  </property>
</Properties>
</file>