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<sst xmlns="http://schemas.openxmlformats.org/spreadsheetml/2006/main" count="330" uniqueCount="227">
  <si>
    <t>单位代码：12622822439100518B</t>
  </si>
  <si>
    <t>单位名称：环县第二中学</t>
  </si>
  <si>
    <t>部门预算公开表</t>
  </si>
  <si>
    <t xml:space="preserve">     </t>
  </si>
  <si>
    <t>编制日期：</t>
  </si>
  <si>
    <t>部门领导：</t>
  </si>
  <si>
    <t>刘逵生</t>
  </si>
  <si>
    <t>财务负责人：</t>
  </si>
  <si>
    <t>田海海</t>
  </si>
  <si>
    <t>制表人：</t>
  </si>
  <si>
    <t>高志润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</si>
  <si>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</si>
  <si>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</si>
  <si>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</si>
  <si>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</si>
  <si>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</si>
  <si>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</si>
  <si>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</si>
  <si>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</si>
  <si>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</si>
  <si>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</si>
  <si>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</si>
  <si>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</si>
  <si>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</si>
  <si>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</si>
  <si>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</si>
  <si>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</si>
  <si>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</si>
  <si>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</si>
  <si>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</si>
  <si>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</si>
  <si>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</si>
  <si>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</si>
  <si>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</si>
  <si>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</si>
  <si>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</si>
  <si>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</si>
  <si>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</si>
  <si>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</si>
  <si>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</si>
  <si>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</si>
  <si>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</si>
  <si>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</si>
  <si>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</si>
  <si>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</si>
  <si>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</si>
  <si>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</si>
  <si>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</si>
  <si>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</si>
  <si>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</si>
  <si>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</si>
  <si>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</si>
  <si>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</si>
  <si>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</si>
  <si>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</si>
  <si>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</si>
  <si>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</si>
  <si>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</si>
  <si>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</si>
  <si>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</si>
  <si>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</si>
  <si>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</si>
  <si>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</si>
  <si>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</si>
  <si>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</si>
  <si>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</si>
  <si>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</si>
  <si>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</si>
  <si>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</si>
  <si>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</si>
  <si>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</si>
  <si>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</si>
  <si>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</si>
  <si>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</si>
  <si>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</si>
  <si>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</si>
  <si>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</si>
  <si>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</si>
  <si>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</si>
  <si>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</si>
  <si>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</si>
  <si>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</si>
  <si>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</si>
  <si>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</si>
  <si>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</si>
  <si>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</si>
  <si>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</si>
  <si>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</si>
  <si>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</si>
  <si>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</si>
  <si>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</si>
  <si>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</si>
  <si>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</si>
  <si>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返回</t>
  </si>
  <si>
    <t>部门支出总体情况表</t>
  </si>
  <si>
    <t>科目编码</t>
  </si>
  <si>
    <t>功能分类科目</t>
  </si>
  <si>
    <t>支出合计</t>
  </si>
  <si>
    <t>基本支出</t>
  </si>
  <si>
    <t>项目支出</t>
  </si>
  <si>
    <t>上年结转</t>
  </si>
  <si>
    <t>**</t>
  </si>
  <si>
    <t>合计</t>
  </si>
  <si>
    <t>201</t>
  </si>
  <si>
    <t>一般公共服务支出</t>
  </si>
  <si>
    <t xml:space="preserve">  群众团体事务</t>
  </si>
  <si>
    <t xml:space="preserve">    工会事务</t>
  </si>
  <si>
    <t>教育支出</t>
  </si>
  <si>
    <t xml:space="preserve">  普通教育</t>
  </si>
  <si>
    <t xml:space="preserve">   初中教育</t>
  </si>
  <si>
    <t xml:space="preserve">   高中教育</t>
  </si>
  <si>
    <t>208</t>
  </si>
  <si>
    <t>社会保障和就业支出</t>
  </si>
  <si>
    <t>20805</t>
  </si>
  <si>
    <t xml:space="preserve">  行政事业单位离退休</t>
  </si>
  <si>
    <t xml:space="preserve">    机关事业单位基本养老保险缴费支出</t>
  </si>
  <si>
    <t xml:space="preserve">    机关事业单位职业年金缴费支出</t>
  </si>
  <si>
    <t>其他社会保障和就业支出</t>
  </si>
  <si>
    <t xml:space="preserve">    其他社会保障和就业支出</t>
  </si>
  <si>
    <t>医疗卫生支出</t>
  </si>
  <si>
    <t xml:space="preserve">  行政事业单位医疗</t>
  </si>
  <si>
    <t xml:space="preserve">    机关事业单位医疗保险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</si>
  <si>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</si>
  <si>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</si>
  <si>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</si>
  <si>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</si>
  <si>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</si>
  <si>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</si>
  <si>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</si>
  <si>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</si>
  <si>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</si>
  <si>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</si>
  <si>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</si>
  <si>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</si>
  <si>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</si>
  <si>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</si>
  <si>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</si>
  <si>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</si>
  <si>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</si>
  <si>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</si>
  <si>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</si>
  <si>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</si>
  <si>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</si>
  <si>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</si>
  <si>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</si>
  <si>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</si>
  <si>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</si>
  <si>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</si>
  <si>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</si>
  <si>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</si>
  <si>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</si>
  <si>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</si>
  <si>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</si>
  <si>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</si>
  <si>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</si>
  <si>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</si>
  <si>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</si>
  <si>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</si>
  <si>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</si>
  <si>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</si>
  <si>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</si>
  <si>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</si>
  <si>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</si>
  <si>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</si>
  <si>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</si>
  <si>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</si>
  <si>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</si>
  <si>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</si>
  <si>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</si>
  <si>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环县第二中学</t>
  </si>
  <si>
    <t>一般公共预算支出情况表</t>
  </si>
  <si>
    <t>一般公共预算基本支出表</t>
  </si>
  <si>
    <t>经济分类科目</t>
  </si>
  <si>
    <t>一般公共预算基本支出</t>
  </si>
  <si>
    <t>科目名称</t>
  </si>
  <si>
    <t>人员经费</t>
  </si>
  <si>
    <t>公用经费</t>
  </si>
  <si>
    <t xml:space="preserve">  30101</t>
  </si>
  <si>
    <t xml:space="preserve">  基本工资</t>
  </si>
  <si>
    <t xml:space="preserve">  30108</t>
  </si>
  <si>
    <t xml:space="preserve">  机关事业单位基本养老保险缴费支出</t>
  </si>
  <si>
    <t xml:space="preserve">  30109</t>
  </si>
  <si>
    <t xml:space="preserve">  机关事业单位职业年金缴费支出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</si>
  <si>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</si>
  <si>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</si>
  <si>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</si>
  <si>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</si>
  <si>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</si>
  <si>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</si>
  <si>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</si>
  <si>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</si>
  <si>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</si>
  <si>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</si>
  <si>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30304</t>
  </si>
  <si>
    <t xml:space="preserve">  抚恤金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</si>
  <si>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</si>
  <si>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</si>
  <si>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</si>
  <si>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</si>
  <si>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</si>
  <si>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</si>
  <si>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</si>
  <si>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</si>
  <si>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</si>
  <si>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</si>
  <si>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</si>
  <si>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</si>
  <si>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</si>
  <si>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</si>
  <si>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</si>
  <si>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</si>
  <si>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</si>
  <si>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</si>
  <si>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</si>
  <si>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维修（护）费</t>
  </si>
  <si>
    <t>福利费</t>
  </si>
  <si>
    <t>工会经费</t>
  </si>
  <si>
    <t>其他商品和服务支出</t>
  </si>
  <si>
    <t>办公设备购置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</si>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</sst>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;[Red]\-0.00\ "/>
    <numFmt numFmtId="177" formatCode="#,##0.00_ ;[Red]\-#,##0.00\ "/>
    <numFmt numFmtId="178" formatCode="yyyy/mm/dd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Arial"/>
      <charset val="0"/>
    </font>
    <font>
      <sz val="11"/>
      <color indexed="8"/>
      <name val="Calibri"/>
      <charset val="0"/>
    </font>
    <font>
      <u/>
      <sz val="9"/>
      <color rgb="FF800080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color indexed="8"/>
      <name val="楷体_GB2312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8" borderId="6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9" borderId="9" applyNumberFormat="0" applyAlignment="0" applyProtection="0">
      <alignment vertical="center"/>
    </xf>
    <xf numFmtId="0" fontId="31" fillId="10" borderId="10" applyNumberFormat="0" applyAlignment="0" applyProtection="0">
      <alignment vertical="center"/>
    </xf>
    <xf numFmtId="0" fontId="32" fillId="10" borderId="9" applyNumberFormat="0" applyAlignment="0" applyProtection="0">
      <alignment vertical="center"/>
    </xf>
    <xf numFmtId="0" fontId="33" fillId="11" borderId="11" applyNumberFormat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7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 wrapText="1"/>
    </xf>
    <xf numFmtId="0" fontId="4" fillId="0" borderId="0" xfId="0" applyFont="1" applyFill="1" applyBorder="1" applyAlignment="1"/>
    <xf numFmtId="0" fontId="5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vertical="center" wrapText="1"/>
    </xf>
    <xf numFmtId="0" fontId="7" fillId="0" borderId="0" xfId="49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right" vertical="center"/>
    </xf>
    <xf numFmtId="0" fontId="8" fillId="0" borderId="5" xfId="0" applyFont="1" applyFill="1" applyBorder="1" applyAlignment="1" applyProtection="1">
      <alignment horizontal="center" vertical="center"/>
    </xf>
    <xf numFmtId="176" fontId="8" fillId="0" borderId="5" xfId="50" applyNumberFormat="1" applyFont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left" vertical="center"/>
    </xf>
    <xf numFmtId="177" fontId="9" fillId="3" borderId="5" xfId="0" applyNumberFormat="1" applyFont="1" applyFill="1" applyBorder="1" applyAlignment="1" applyProtection="1">
      <alignment horizontal="right" vertical="center"/>
    </xf>
    <xf numFmtId="49" fontId="9" fillId="4" borderId="5" xfId="0" applyNumberFormat="1" applyFont="1" applyFill="1" applyBorder="1" applyAlignment="1" applyProtection="1">
      <alignment horizontal="left" vertical="center"/>
    </xf>
    <xf numFmtId="0" fontId="9" fillId="4" borderId="5" xfId="0" applyNumberFormat="1" applyFont="1" applyFill="1" applyBorder="1" applyAlignment="1" applyProtection="1">
      <alignment horizontal="left" vertical="center"/>
    </xf>
    <xf numFmtId="177" fontId="9" fillId="4" borderId="5" xfId="0" applyNumberFormat="1" applyFont="1" applyFill="1" applyBorder="1" applyAlignment="1" applyProtection="1">
      <alignment horizontal="right" vertical="center"/>
    </xf>
    <xf numFmtId="0" fontId="9" fillId="5" borderId="5" xfId="0" applyNumberFormat="1" applyFont="1" applyFill="1" applyBorder="1" applyAlignment="1" applyProtection="1">
      <alignment horizontal="left" vertical="center"/>
    </xf>
    <xf numFmtId="177" fontId="9" fillId="5" borderId="5" xfId="0" applyNumberFormat="1" applyFont="1" applyFill="1" applyBorder="1" applyAlignment="1" applyProtection="1">
      <alignment horizontal="right" vertical="center"/>
    </xf>
    <xf numFmtId="0" fontId="8" fillId="0" borderId="5" xfId="0" applyNumberFormat="1" applyFont="1" applyFill="1" applyBorder="1" applyAlignment="1" applyProtection="1">
      <alignment horizontal="left" vertical="center"/>
    </xf>
    <xf numFmtId="177" fontId="9" fillId="0" borderId="5" xfId="0" applyNumberFormat="1" applyFont="1" applyFill="1" applyBorder="1" applyAlignment="1" applyProtection="1">
      <alignment horizontal="right" vertical="center"/>
    </xf>
    <xf numFmtId="177" fontId="8" fillId="0" borderId="5" xfId="0" applyNumberFormat="1" applyFont="1" applyFill="1" applyBorder="1" applyAlignment="1" applyProtection="1">
      <alignment horizontal="right" vertical="center"/>
    </xf>
    <xf numFmtId="0" fontId="9" fillId="6" borderId="5" xfId="0" applyNumberFormat="1" applyFont="1" applyFill="1" applyBorder="1" applyAlignment="1" applyProtection="1">
      <alignment horizontal="left" vertical="center"/>
    </xf>
    <xf numFmtId="177" fontId="9" fillId="6" borderId="5" xfId="0" applyNumberFormat="1" applyFont="1" applyFill="1" applyBorder="1" applyAlignment="1" applyProtection="1">
      <alignment horizontal="right" vertical="center"/>
    </xf>
    <xf numFmtId="177" fontId="8" fillId="6" borderId="5" xfId="0" applyNumberFormat="1" applyFont="1" applyFill="1" applyBorder="1" applyAlignment="1" applyProtection="1">
      <alignment horizontal="right" vertical="center"/>
    </xf>
    <xf numFmtId="0" fontId="9" fillId="7" borderId="5" xfId="0" applyNumberFormat="1" applyFont="1" applyFill="1" applyBorder="1" applyAlignment="1" applyProtection="1">
      <alignment horizontal="left" vertical="center"/>
    </xf>
    <xf numFmtId="177" fontId="9" fillId="7" borderId="5" xfId="0" applyNumberFormat="1" applyFont="1" applyFill="1" applyBorder="1" applyAlignment="1" applyProtection="1">
      <alignment horizontal="right" vertical="center"/>
    </xf>
    <xf numFmtId="49" fontId="8" fillId="0" borderId="5" xfId="0" applyNumberFormat="1" applyFont="1" applyFill="1" applyBorder="1" applyAlignment="1" applyProtection="1">
      <alignment horizontal="left" vertical="center"/>
    </xf>
    <xf numFmtId="0" fontId="10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horizontal="right" vertical="center" wrapText="1"/>
    </xf>
    <xf numFmtId="4" fontId="11" fillId="0" borderId="2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6" fillId="0" borderId="0" xfId="0" applyFont="1" applyFill="1" applyBorder="1" applyAlignment="1" applyProtection="1">
      <alignment vertical="center"/>
    </xf>
    <xf numFmtId="0" fontId="17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178" fontId="17" fillId="0" borderId="0" xfId="0" applyNumberFormat="1" applyFont="1" applyBorder="1" applyAlignment="1">
      <alignment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E16" sqref="E16"/>
    </sheetView>
  </sheetViews>
  <sheetFormatPr defaultColWidth="10" defaultRowHeight="14.4"/>
  <cols>
    <col min="1" max="1" width="2.5462962962963" customWidth="1"/>
    <col min="2" max="2" width="14.1203703703704" customWidth="1"/>
    <col min="3" max="4" width="9.76851851851852" customWidth="1"/>
    <col min="5" max="5" width="14.9259259259259" customWidth="1"/>
    <col min="6" max="6" width="12.6666666666667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6.35" customHeight="1" spans="1:11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ht="26.05" customHeight="1" spans="1:11">
      <c r="A3" s="57"/>
      <c r="B3" s="70" t="s">
        <v>0</v>
      </c>
      <c r="C3" s="71"/>
      <c r="D3" s="71"/>
      <c r="E3" s="71"/>
      <c r="F3" s="57"/>
      <c r="G3" s="57"/>
      <c r="H3" s="57"/>
      <c r="I3" s="57"/>
      <c r="J3" s="57"/>
      <c r="K3" s="57"/>
    </row>
    <row r="4" ht="26.05" customHeight="1" spans="1:11">
      <c r="A4" s="57"/>
      <c r="B4" s="70" t="s">
        <v>1</v>
      </c>
      <c r="C4" s="71"/>
      <c r="D4" s="71"/>
      <c r="E4" s="71"/>
      <c r="F4" s="57"/>
      <c r="G4" s="57"/>
      <c r="H4" s="57"/>
      <c r="I4" s="57"/>
      <c r="J4" s="57"/>
      <c r="K4" s="57"/>
    </row>
    <row r="5" ht="16.35" customHeight="1" spans="1:11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ht="89.9" customHeight="1" spans="1:11">
      <c r="A6" s="1"/>
      <c r="B6" s="72" t="s">
        <v>2</v>
      </c>
      <c r="C6" s="72"/>
      <c r="D6" s="72"/>
      <c r="E6" s="72"/>
      <c r="F6" s="72"/>
      <c r="G6" s="72"/>
      <c r="H6" s="72"/>
      <c r="I6" s="72"/>
      <c r="J6" s="72"/>
      <c r="K6" s="72"/>
    </row>
    <row r="7" ht="26.05" customHeight="1" spans="1:11">
      <c r="A7" s="57"/>
      <c r="B7" s="57"/>
      <c r="C7" s="57"/>
      <c r="D7" s="57"/>
      <c r="E7" s="57"/>
      <c r="F7" s="57"/>
      <c r="G7" s="57"/>
      <c r="H7" s="57"/>
      <c r="I7" s="57"/>
      <c r="J7" s="57"/>
      <c r="K7" s="57"/>
    </row>
    <row r="8" ht="26.05" customHeight="1" spans="1:11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</row>
    <row r="9" ht="26.05" customHeight="1" spans="1:11">
      <c r="A9" s="57"/>
      <c r="B9" s="57"/>
      <c r="C9" s="57"/>
      <c r="D9" s="57"/>
      <c r="E9" s="57"/>
      <c r="F9" s="57"/>
      <c r="G9" s="57"/>
      <c r="H9" s="57"/>
      <c r="I9" s="57"/>
      <c r="J9" s="57"/>
      <c r="K9" s="57"/>
    </row>
    <row r="10" ht="26.05" customHeight="1" spans="1:11">
      <c r="A10" s="57"/>
      <c r="B10" s="71" t="s">
        <v>3</v>
      </c>
      <c r="C10" s="71"/>
      <c r="D10" s="71"/>
      <c r="E10" s="71"/>
      <c r="F10" s="73" t="s">
        <v>4</v>
      </c>
      <c r="G10" s="74">
        <v>46063</v>
      </c>
      <c r="H10" s="71"/>
      <c r="I10" s="71"/>
      <c r="J10" s="71"/>
      <c r="K10" s="57"/>
    </row>
    <row r="11" ht="26.05" customHeight="1" spans="1:11">
      <c r="A11" s="57"/>
      <c r="B11" s="71"/>
      <c r="C11" s="71"/>
      <c r="D11" s="71"/>
      <c r="E11" s="71"/>
      <c r="F11" s="71"/>
      <c r="G11" s="71"/>
      <c r="H11" s="71"/>
      <c r="I11" s="71"/>
      <c r="J11" s="71"/>
      <c r="K11" s="57"/>
    </row>
    <row r="12" ht="26.05" customHeight="1" spans="1:11">
      <c r="A12" s="57"/>
      <c r="B12" s="75" t="s">
        <v>5</v>
      </c>
      <c r="C12" s="76" t="s">
        <v>6</v>
      </c>
      <c r="D12" s="71"/>
      <c r="E12" s="75" t="s">
        <v>7</v>
      </c>
      <c r="F12" s="71" t="s">
        <v>8</v>
      </c>
      <c r="G12" s="71"/>
      <c r="H12" s="75" t="s">
        <v>9</v>
      </c>
      <c r="I12" s="71" t="s">
        <v>10</v>
      </c>
      <c r="J12" s="71"/>
      <c r="K12" s="57"/>
    </row>
    <row r="13" ht="16.35" customHeight="1" spans="1:11">
      <c r="A13" s="1"/>
      <c r="B13" s="1"/>
      <c r="C13" s="1" t="s">
        <v>11</v>
      </c>
      <c r="D13" s="1"/>
      <c r="E13" s="1"/>
      <c r="F13" s="1"/>
      <c r="G13" s="1"/>
      <c r="H13" s="1"/>
      <c r="I13" s="1"/>
      <c r="J13" s="1"/>
      <c r="K13" s="1"/>
    </row>
    <row r="14" ht="16.35" customHeight="1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"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H13" sqref="H13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195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35</v>
      </c>
    </row>
    <row r="4" ht="26.05" customHeight="1" spans="1:8">
      <c r="A4" s="4" t="s">
        <v>165</v>
      </c>
      <c r="B4" s="10" t="s">
        <v>196</v>
      </c>
      <c r="C4" s="10"/>
      <c r="D4" s="10"/>
      <c r="E4" s="10"/>
      <c r="F4" s="10"/>
      <c r="G4" s="10" t="s">
        <v>197</v>
      </c>
      <c r="H4" s="5" t="s">
        <v>198</v>
      </c>
    </row>
    <row r="5" ht="26.05" customHeight="1" spans="1:8">
      <c r="A5" s="4"/>
      <c r="B5" s="10" t="s">
        <v>102</v>
      </c>
      <c r="C5" s="10" t="s">
        <v>199</v>
      </c>
      <c r="D5" s="10" t="s">
        <v>200</v>
      </c>
      <c r="E5" s="10" t="s">
        <v>201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202</v>
      </c>
      <c r="F6" s="10" t="s">
        <v>203</v>
      </c>
      <c r="G6" s="10"/>
      <c r="H6" s="5"/>
    </row>
    <row r="7" ht="26.05" customHeight="1" spans="1:8">
      <c r="A7" s="6" t="s">
        <v>102</v>
      </c>
      <c r="B7" s="18"/>
      <c r="C7" s="18"/>
      <c r="D7" s="18"/>
      <c r="E7" s="18"/>
      <c r="F7" s="18"/>
      <c r="G7" s="18"/>
      <c r="H7" s="19"/>
    </row>
    <row r="8" ht="26.05" customHeight="1" spans="1:8">
      <c r="A8" s="6" t="s">
        <v>169</v>
      </c>
      <c r="B8" s="18"/>
      <c r="C8" s="18"/>
      <c r="D8" s="18"/>
      <c r="E8" s="18"/>
      <c r="F8" s="18"/>
      <c r="G8" s="18"/>
      <c r="H8" s="19">
        <v>20</v>
      </c>
    </row>
    <row r="9" ht="26.05" customHeight="1" spans="1:8">
      <c r="A9" s="8"/>
      <c r="B9" s="11"/>
      <c r="C9" s="11"/>
      <c r="D9" s="11"/>
      <c r="E9" s="11"/>
      <c r="F9" s="11"/>
      <c r="G9" s="11"/>
      <c r="H9" s="12"/>
    </row>
    <row r="10" ht="16.35" customHeight="1"/>
    <row r="11" ht="16.35" customHeight="1" spans="1:8">
      <c r="A11" s="1" t="s">
        <v>85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opLeftCell="A4" workbookViewId="0">
      <selection activeCell="G11" sqref="G11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204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35</v>
      </c>
      <c r="F3" s="1"/>
    </row>
    <row r="4" ht="26.05" customHeight="1" spans="1:6">
      <c r="A4" s="4" t="s">
        <v>205</v>
      </c>
      <c r="B4" s="10" t="s">
        <v>38</v>
      </c>
      <c r="C4" s="10" t="s">
        <v>102</v>
      </c>
      <c r="D4" s="10" t="s">
        <v>98</v>
      </c>
      <c r="E4" s="5" t="s">
        <v>99</v>
      </c>
      <c r="F4" s="1"/>
    </row>
    <row r="5" ht="26.05" customHeight="1" spans="1:6">
      <c r="A5" s="4" t="s">
        <v>101</v>
      </c>
      <c r="B5" s="10" t="s">
        <v>101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/>
      <c r="B6" s="14" t="s">
        <v>102</v>
      </c>
      <c r="C6" s="15">
        <v>20</v>
      </c>
      <c r="D6" s="15">
        <v>20</v>
      </c>
      <c r="E6" s="7"/>
      <c r="F6" s="1"/>
    </row>
    <row r="7" ht="26.05" customHeight="1" spans="1:6">
      <c r="A7" s="13">
        <v>1</v>
      </c>
      <c r="B7" s="14" t="s">
        <v>206</v>
      </c>
      <c r="C7" s="15"/>
      <c r="D7" s="15"/>
      <c r="E7" s="7"/>
      <c r="F7" s="1"/>
    </row>
    <row r="8" ht="26.05" customHeight="1" spans="1:6">
      <c r="A8" s="13">
        <v>2</v>
      </c>
      <c r="B8" s="14" t="s">
        <v>207</v>
      </c>
      <c r="C8" s="15"/>
      <c r="D8" s="15"/>
      <c r="E8" s="7"/>
      <c r="F8" s="1"/>
    </row>
    <row r="9" ht="26.05" customHeight="1" spans="1:6">
      <c r="A9" s="13">
        <v>3</v>
      </c>
      <c r="B9" s="14" t="s">
        <v>208</v>
      </c>
      <c r="C9" s="15"/>
      <c r="D9" s="15"/>
      <c r="E9" s="7"/>
      <c r="F9" s="1"/>
    </row>
    <row r="10" ht="26.05" customHeight="1" spans="1:6">
      <c r="A10" s="13">
        <v>4</v>
      </c>
      <c r="B10" s="14" t="s">
        <v>209</v>
      </c>
      <c r="C10" s="15"/>
      <c r="D10" s="15"/>
      <c r="E10" s="7"/>
      <c r="F10" s="1"/>
    </row>
    <row r="11" ht="26.05" customHeight="1" spans="1:6">
      <c r="A11" s="13">
        <v>5</v>
      </c>
      <c r="B11" s="14" t="s">
        <v>210</v>
      </c>
      <c r="C11" s="15"/>
      <c r="D11" s="15"/>
      <c r="E11" s="7"/>
      <c r="F11" s="1"/>
    </row>
    <row r="12" ht="26.05" customHeight="1" spans="1:6">
      <c r="A12" s="13">
        <v>6</v>
      </c>
      <c r="B12" s="14" t="s">
        <v>211</v>
      </c>
      <c r="C12" s="15"/>
      <c r="D12" s="15"/>
      <c r="E12" s="7"/>
      <c r="F12" s="1"/>
    </row>
    <row r="13" ht="26.05" customHeight="1" spans="1:6">
      <c r="A13" s="13">
        <v>7</v>
      </c>
      <c r="B13" s="14" t="s">
        <v>212</v>
      </c>
      <c r="C13" s="15"/>
      <c r="D13" s="15"/>
      <c r="E13" s="7"/>
      <c r="F13" s="1"/>
    </row>
    <row r="14" ht="26.05" customHeight="1" spans="1:6">
      <c r="A14" s="13">
        <v>8</v>
      </c>
      <c r="B14" s="14" t="s">
        <v>213</v>
      </c>
      <c r="C14" s="15"/>
      <c r="D14" s="15"/>
      <c r="E14" s="7"/>
      <c r="F14" s="1"/>
    </row>
    <row r="15" ht="26.05" customHeight="1" spans="1:6">
      <c r="A15" s="13">
        <v>9</v>
      </c>
      <c r="B15" s="14" t="s">
        <v>214</v>
      </c>
      <c r="C15" s="15"/>
      <c r="D15" s="15"/>
      <c r="E15" s="7"/>
      <c r="F15" s="1"/>
    </row>
    <row r="16" ht="26.05" customHeight="1" spans="1:6">
      <c r="A16" s="13">
        <v>10</v>
      </c>
      <c r="B16" s="14" t="s">
        <v>198</v>
      </c>
      <c r="C16" s="15">
        <v>20</v>
      </c>
      <c r="D16" s="15">
        <v>20</v>
      </c>
      <c r="E16" s="7"/>
      <c r="F16" s="1"/>
    </row>
    <row r="17" ht="26.05" customHeight="1" spans="1:6">
      <c r="A17" s="13">
        <v>11</v>
      </c>
      <c r="B17" s="14" t="s">
        <v>215</v>
      </c>
      <c r="C17" s="15"/>
      <c r="D17" s="15"/>
      <c r="E17" s="7"/>
      <c r="F17" s="1"/>
    </row>
    <row r="18" ht="26.05" customHeight="1" spans="1:6">
      <c r="A18" s="13">
        <v>12</v>
      </c>
      <c r="B18" s="14" t="s">
        <v>216</v>
      </c>
      <c r="C18" s="15"/>
      <c r="D18" s="15"/>
      <c r="E18" s="7"/>
      <c r="F18" s="1"/>
    </row>
    <row r="19" ht="26.05" customHeight="1" spans="1:6">
      <c r="A19" s="13">
        <v>13</v>
      </c>
      <c r="B19" s="14" t="s">
        <v>217</v>
      </c>
      <c r="C19" s="15"/>
      <c r="D19" s="15"/>
      <c r="E19" s="7"/>
      <c r="F19" s="1"/>
    </row>
    <row r="20" ht="26.05" customHeight="1" spans="1:6">
      <c r="A20" s="13">
        <v>14</v>
      </c>
      <c r="B20" s="16" t="s">
        <v>218</v>
      </c>
      <c r="C20" s="17"/>
      <c r="D20" s="17"/>
      <c r="E20" s="9"/>
      <c r="F20" s="1"/>
    </row>
    <row r="21" ht="16.35" customHeight="1"/>
    <row r="22" ht="16.35" customHeight="1" spans="1:6">
      <c r="A22" s="1" t="s">
        <v>85</v>
      </c>
      <c r="B22" s="1"/>
      <c r="C22" s="1"/>
      <c r="D22" s="1"/>
      <c r="E22" s="1"/>
    </row>
  </sheetData>
  <mergeCells count="2">
    <mergeCell ref="A2:E2"/>
    <mergeCell ref="A22:E2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4" sqref="A13:A14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1"/>
      <c r="B1" s="1"/>
    </row>
    <row r="2" ht="26.05" customHeight="1" spans="1:2">
      <c r="A2" s="2" t="s">
        <v>219</v>
      </c>
      <c r="B2" s="2"/>
    </row>
    <row r="3" ht="26.05" customHeight="1" spans="1:2">
      <c r="A3" s="1"/>
      <c r="B3" s="3" t="s">
        <v>35</v>
      </c>
    </row>
    <row r="4" ht="26.05" customHeight="1" spans="1:2">
      <c r="A4" s="4" t="s">
        <v>38</v>
      </c>
      <c r="B4" s="5" t="s">
        <v>39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85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13" sqref="B13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220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4" t="s">
        <v>165</v>
      </c>
      <c r="B4" s="10" t="s">
        <v>102</v>
      </c>
      <c r="C4" s="10" t="s">
        <v>221</v>
      </c>
      <c r="D4" s="10" t="s">
        <v>222</v>
      </c>
      <c r="E4" s="5" t="s">
        <v>223</v>
      </c>
    </row>
    <row r="5" ht="26.05" customHeight="1" spans="1:5">
      <c r="A5" s="4" t="s">
        <v>101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 t="s">
        <v>169</v>
      </c>
      <c r="B6" s="11"/>
      <c r="C6" s="11"/>
      <c r="D6" s="11"/>
      <c r="E6" s="12"/>
    </row>
    <row r="7" ht="16.35" customHeight="1"/>
    <row r="8" ht="16.35" customHeight="1" spans="1:5">
      <c r="A8" s="1" t="s">
        <v>85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B23" sqref="B23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224</v>
      </c>
      <c r="B2" s="2"/>
    </row>
    <row r="3" ht="26.05" customHeight="1" spans="1:2">
      <c r="A3" s="3" t="s">
        <v>225</v>
      </c>
      <c r="B3" s="3"/>
    </row>
    <row r="4" ht="26.05" customHeight="1" spans="1:2">
      <c r="A4" s="4" t="s">
        <v>38</v>
      </c>
      <c r="B4" s="5" t="s">
        <v>39</v>
      </c>
    </row>
    <row r="5" ht="26.05" customHeight="1" spans="1:2">
      <c r="A5" s="4" t="s">
        <v>101</v>
      </c>
      <c r="B5" s="5">
        <v>1</v>
      </c>
    </row>
    <row r="6" ht="26.05" customHeight="1" spans="1:2">
      <c r="A6" s="6" t="s">
        <v>226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85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9" workbookViewId="0">
      <selection activeCell="B6" sqref="B6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12</v>
      </c>
      <c r="C2" s="2"/>
    </row>
    <row r="3" ht="33.6" customHeight="1" spans="1:3">
      <c r="A3" s="64"/>
      <c r="B3" s="65" t="s">
        <v>13</v>
      </c>
      <c r="C3" s="66" t="s">
        <v>14</v>
      </c>
    </row>
    <row r="4" ht="32.55" customHeight="1" spans="1:3">
      <c r="A4" s="67"/>
      <c r="B4" s="68" t="s">
        <v>15</v>
      </c>
      <c r="C4" s="69" t="s">
        <v>16</v>
      </c>
    </row>
    <row r="5" ht="32.55" customHeight="1" spans="1:3">
      <c r="A5" s="67"/>
      <c r="B5" s="68" t="s">
        <v>17</v>
      </c>
      <c r="C5" s="69" t="s">
        <v>18</v>
      </c>
    </row>
    <row r="6" ht="32.55" customHeight="1" spans="1:3">
      <c r="A6" s="67"/>
      <c r="B6" s="68" t="s">
        <v>19</v>
      </c>
      <c r="C6" s="69" t="s">
        <v>20</v>
      </c>
    </row>
    <row r="7" ht="32.55" customHeight="1" spans="1:3">
      <c r="A7" s="67"/>
      <c r="B7" s="68" t="s">
        <v>21</v>
      </c>
      <c r="C7" s="69"/>
    </row>
    <row r="8" ht="32.55" customHeight="1" spans="1:3">
      <c r="A8" s="67"/>
      <c r="B8" s="68" t="s">
        <v>22</v>
      </c>
      <c r="C8" s="69" t="s">
        <v>23</v>
      </c>
    </row>
    <row r="9" ht="32.55" customHeight="1" spans="1:3">
      <c r="A9" s="67"/>
      <c r="B9" s="68" t="s">
        <v>24</v>
      </c>
      <c r="C9" s="69" t="s">
        <v>25</v>
      </c>
    </row>
    <row r="10" ht="32.55" customHeight="1" spans="1:3">
      <c r="A10" s="67"/>
      <c r="B10" s="68" t="s">
        <v>26</v>
      </c>
      <c r="C10" s="69" t="s">
        <v>27</v>
      </c>
    </row>
    <row r="11" ht="32.55" customHeight="1" spans="1:3">
      <c r="A11" s="67"/>
      <c r="B11" s="68" t="s">
        <v>28</v>
      </c>
      <c r="C11" s="69" t="s">
        <v>29</v>
      </c>
    </row>
    <row r="12" ht="32.55" customHeight="1" spans="1:3">
      <c r="A12" s="67"/>
      <c r="B12" s="68" t="s">
        <v>30</v>
      </c>
      <c r="C12" s="69"/>
    </row>
    <row r="13" ht="32.55" customHeight="1" spans="1:3">
      <c r="A13" s="1"/>
      <c r="B13" s="68" t="s">
        <v>31</v>
      </c>
      <c r="C13" s="69"/>
    </row>
    <row r="14" ht="32.55" customHeight="1" spans="1:3">
      <c r="A14" s="1"/>
      <c r="B14" s="68" t="s">
        <v>32</v>
      </c>
      <c r="C14" s="69" t="s">
        <v>16</v>
      </c>
    </row>
    <row r="15" ht="32.55" customHeight="1" spans="1:3">
      <c r="B15" s="68" t="s">
        <v>33</v>
      </c>
      <c r="C15" s="69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workbookViewId="0">
      <selection activeCell="B6" sqref="B6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1"/>
      <c r="B1" s="1"/>
      <c r="C1" s="1"/>
      <c r="D1" s="1"/>
    </row>
    <row r="2" ht="26.05" customHeight="1" spans="1:4">
      <c r="A2" s="2" t="s">
        <v>34</v>
      </c>
      <c r="B2" s="2"/>
      <c r="C2" s="2"/>
      <c r="D2" s="2"/>
    </row>
    <row r="3" ht="26.05" customHeight="1" spans="1:4">
      <c r="A3" s="62"/>
      <c r="B3" s="62"/>
      <c r="C3" s="62"/>
      <c r="D3" s="63" t="s">
        <v>35</v>
      </c>
    </row>
    <row r="4" ht="26.05" customHeight="1" spans="1:4">
      <c r="A4" s="13" t="s">
        <v>36</v>
      </c>
      <c r="B4" s="13"/>
      <c r="C4" s="20" t="s">
        <v>37</v>
      </c>
      <c r="D4" s="20"/>
    </row>
    <row r="5" ht="26.05" customHeight="1" spans="1:4">
      <c r="A5" s="13" t="s">
        <v>38</v>
      </c>
      <c r="B5" s="21" t="s">
        <v>39</v>
      </c>
      <c r="C5" s="21" t="s">
        <v>38</v>
      </c>
      <c r="D5" s="20" t="s">
        <v>39</v>
      </c>
    </row>
    <row r="6" ht="26.05" customHeight="1" spans="1:4">
      <c r="A6" s="8" t="s">
        <v>40</v>
      </c>
      <c r="B6" s="59">
        <v>3970.725483</v>
      </c>
      <c r="C6" s="16" t="s">
        <v>41</v>
      </c>
      <c r="D6" s="60"/>
    </row>
    <row r="7" ht="26.05" customHeight="1" spans="1:4">
      <c r="A7" s="8" t="s">
        <v>42</v>
      </c>
      <c r="B7" s="59"/>
      <c r="C7" s="16" t="s">
        <v>43</v>
      </c>
      <c r="D7" s="60"/>
    </row>
    <row r="8" ht="26.05" customHeight="1" spans="1:4">
      <c r="A8" s="8" t="s">
        <v>44</v>
      </c>
      <c r="B8" s="59"/>
      <c r="C8" s="16" t="s">
        <v>45</v>
      </c>
      <c r="D8" s="60"/>
    </row>
    <row r="9" ht="26.05" customHeight="1" spans="1:4">
      <c r="A9" s="8" t="s">
        <v>46</v>
      </c>
      <c r="B9" s="59"/>
      <c r="C9" s="16" t="s">
        <v>47</v>
      </c>
      <c r="D9" s="60"/>
    </row>
    <row r="10" ht="26.05" customHeight="1" spans="1:4">
      <c r="A10" s="8" t="s">
        <v>48</v>
      </c>
      <c r="B10" s="59"/>
      <c r="C10" s="16" t="s">
        <v>49</v>
      </c>
      <c r="D10" s="60">
        <v>2908.567409</v>
      </c>
    </row>
    <row r="11" ht="26.05" customHeight="1" spans="1:4">
      <c r="A11" s="8" t="s">
        <v>50</v>
      </c>
      <c r="B11" s="59"/>
      <c r="C11" s="16" t="s">
        <v>51</v>
      </c>
      <c r="D11" s="60"/>
    </row>
    <row r="12" ht="26.05" customHeight="1" spans="1:4">
      <c r="A12" s="8" t="s">
        <v>52</v>
      </c>
      <c r="B12" s="59"/>
      <c r="C12" s="16" t="s">
        <v>53</v>
      </c>
      <c r="D12" s="60"/>
    </row>
    <row r="13" ht="26.05" customHeight="1" spans="1:4">
      <c r="A13" s="8" t="s">
        <v>54</v>
      </c>
      <c r="B13" s="59"/>
      <c r="C13" s="16" t="s">
        <v>55</v>
      </c>
      <c r="D13" s="60">
        <v>591.853318</v>
      </c>
    </row>
    <row r="14" ht="26.05" customHeight="1" spans="1:4">
      <c r="A14" s="8" t="s">
        <v>56</v>
      </c>
      <c r="B14" s="59"/>
      <c r="C14" s="16" t="s">
        <v>57</v>
      </c>
      <c r="D14" s="60">
        <v>187.834644</v>
      </c>
    </row>
    <row r="15" ht="26.05" customHeight="1" spans="1:4">
      <c r="A15" s="8"/>
      <c r="B15" s="59"/>
      <c r="C15" s="16" t="s">
        <v>58</v>
      </c>
      <c r="D15" s="60"/>
    </row>
    <row r="16" ht="26.05" customHeight="1" spans="1:4">
      <c r="A16" s="8"/>
      <c r="B16" s="59"/>
      <c r="C16" s="16" t="s">
        <v>59</v>
      </c>
      <c r="D16" s="60"/>
    </row>
    <row r="17" ht="26.05" customHeight="1" spans="1:4">
      <c r="A17" s="8"/>
      <c r="B17" s="59"/>
      <c r="C17" s="16" t="s">
        <v>60</v>
      </c>
      <c r="D17" s="60"/>
    </row>
    <row r="18" ht="26.05" customHeight="1" spans="1:4">
      <c r="A18" s="8"/>
      <c r="B18" s="59"/>
      <c r="C18" s="16" t="s">
        <v>61</v>
      </c>
      <c r="D18" s="60"/>
    </row>
    <row r="19" ht="26.05" customHeight="1" spans="1:4">
      <c r="A19" s="8"/>
      <c r="B19" s="59"/>
      <c r="C19" s="16" t="s">
        <v>62</v>
      </c>
      <c r="D19" s="60"/>
    </row>
    <row r="20" ht="26.05" customHeight="1" spans="1:4">
      <c r="A20" s="8"/>
      <c r="B20" s="59"/>
      <c r="C20" s="16" t="s">
        <v>63</v>
      </c>
      <c r="D20" s="60"/>
    </row>
    <row r="21" ht="26.05" customHeight="1" spans="1:4">
      <c r="A21" s="8"/>
      <c r="B21" s="59"/>
      <c r="C21" s="16" t="s">
        <v>64</v>
      </c>
      <c r="D21" s="60"/>
    </row>
    <row r="22" ht="26.05" customHeight="1" spans="1:4">
      <c r="A22" s="8"/>
      <c r="B22" s="59"/>
      <c r="C22" s="16" t="s">
        <v>65</v>
      </c>
      <c r="D22" s="60"/>
    </row>
    <row r="23" ht="26.05" customHeight="1" spans="1:4">
      <c r="A23" s="8"/>
      <c r="B23" s="59"/>
      <c r="C23" s="16" t="s">
        <v>66</v>
      </c>
      <c r="D23" s="60"/>
    </row>
    <row r="24" ht="26.05" customHeight="1" spans="1:4">
      <c r="A24" s="8"/>
      <c r="B24" s="59"/>
      <c r="C24" s="16" t="s">
        <v>67</v>
      </c>
      <c r="D24" s="60"/>
    </row>
    <row r="25" ht="26.05" customHeight="1" spans="1:4">
      <c r="A25" s="8"/>
      <c r="B25" s="59"/>
      <c r="C25" s="16" t="s">
        <v>68</v>
      </c>
      <c r="D25" s="60">
        <v>282.470112</v>
      </c>
    </row>
    <row r="26" ht="26.05" customHeight="1" spans="1:4">
      <c r="A26" s="8"/>
      <c r="B26" s="59"/>
      <c r="C26" s="16" t="s">
        <v>69</v>
      </c>
      <c r="D26" s="60"/>
    </row>
    <row r="27" ht="26.05" customHeight="1" spans="1:4">
      <c r="A27" s="8"/>
      <c r="B27" s="59"/>
      <c r="C27" s="16" t="s">
        <v>70</v>
      </c>
      <c r="D27" s="60"/>
    </row>
    <row r="28" ht="26.05" customHeight="1" spans="1:4">
      <c r="A28" s="8"/>
      <c r="B28" s="59"/>
      <c r="C28" s="16" t="s">
        <v>71</v>
      </c>
      <c r="D28" s="60"/>
    </row>
    <row r="29" ht="26.05" customHeight="1" spans="1:4">
      <c r="A29" s="8"/>
      <c r="B29" s="59"/>
      <c r="C29" s="16" t="s">
        <v>72</v>
      </c>
      <c r="D29" s="60"/>
    </row>
    <row r="30" ht="26.05" customHeight="1" spans="1:4">
      <c r="A30" s="8"/>
      <c r="B30" s="59"/>
      <c r="C30" s="16" t="s">
        <v>73</v>
      </c>
      <c r="D30" s="60"/>
    </row>
    <row r="31" ht="26.05" customHeight="1" spans="1:4">
      <c r="A31" s="8"/>
      <c r="B31" s="59"/>
      <c r="C31" s="16" t="s">
        <v>74</v>
      </c>
      <c r="D31" s="60"/>
    </row>
    <row r="32" ht="26.05" customHeight="1" spans="1:4">
      <c r="A32" s="8"/>
      <c r="B32" s="59"/>
      <c r="C32" s="16" t="s">
        <v>75</v>
      </c>
      <c r="D32" s="60"/>
    </row>
    <row r="33" ht="26.05" customHeight="1" spans="1:4">
      <c r="A33" s="8"/>
      <c r="B33" s="59"/>
      <c r="C33" s="16" t="s">
        <v>76</v>
      </c>
      <c r="D33" s="60"/>
    </row>
    <row r="34" ht="26.05" customHeight="1" spans="1:4">
      <c r="A34" s="8"/>
      <c r="B34" s="59"/>
      <c r="C34" s="16" t="s">
        <v>77</v>
      </c>
      <c r="D34" s="60"/>
    </row>
    <row r="35" ht="26.05" customHeight="1" spans="1:4">
      <c r="A35" s="8"/>
      <c r="B35" s="59"/>
      <c r="C35" s="16" t="s">
        <v>78</v>
      </c>
      <c r="D35" s="60"/>
    </row>
    <row r="36" ht="26.05" customHeight="1" spans="1:4">
      <c r="A36" s="8"/>
      <c r="B36" s="17"/>
      <c r="C36" s="16"/>
      <c r="D36" s="9"/>
    </row>
    <row r="37" ht="26.05" customHeight="1" spans="1:4">
      <c r="A37" s="8"/>
      <c r="B37" s="17"/>
      <c r="C37" s="16"/>
      <c r="D37" s="9"/>
    </row>
    <row r="38" ht="26.05" customHeight="1" spans="1:4">
      <c r="A38" s="8"/>
      <c r="B38" s="17"/>
      <c r="C38" s="16"/>
      <c r="D38" s="9"/>
    </row>
    <row r="39" ht="26.05" customHeight="1" spans="1:4">
      <c r="A39" s="6" t="s">
        <v>79</v>
      </c>
      <c r="B39" s="15">
        <v>3970.725483</v>
      </c>
      <c r="C39" s="14" t="s">
        <v>80</v>
      </c>
      <c r="D39" s="7">
        <f>SUM(D6:D38)</f>
        <v>3970.725483</v>
      </c>
    </row>
    <row r="40" ht="26.05" customHeight="1" spans="1:4">
      <c r="A40" s="6" t="s">
        <v>81</v>
      </c>
      <c r="B40" s="15"/>
      <c r="C40" s="14" t="s">
        <v>82</v>
      </c>
      <c r="D40" s="7"/>
    </row>
    <row r="41" ht="26.05" customHeight="1" spans="1:4">
      <c r="A41" s="8"/>
      <c r="B41" s="17"/>
      <c r="C41" s="16"/>
      <c r="D41" s="9"/>
    </row>
    <row r="42" ht="26.05" customHeight="1" spans="1:4">
      <c r="A42" s="6" t="s">
        <v>83</v>
      </c>
      <c r="B42" s="15">
        <f>B39+B40</f>
        <v>3970.725483</v>
      </c>
      <c r="C42" s="14" t="s">
        <v>84</v>
      </c>
      <c r="D42" s="7">
        <f>D39-D40</f>
        <v>3970.725483</v>
      </c>
    </row>
    <row r="43" ht="16.35" customHeight="1"/>
    <row r="44" ht="16.35" customHeight="1" spans="1:4">
      <c r="A44" s="1" t="s">
        <v>85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E11" sqref="E11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1"/>
      <c r="B1" s="1"/>
    </row>
    <row r="2" ht="26.05" customHeight="1" spans="1:2">
      <c r="A2" s="2" t="s">
        <v>86</v>
      </c>
      <c r="B2" s="2"/>
    </row>
    <row r="3" ht="26.05" customHeight="1" spans="1:2">
      <c r="A3" s="57"/>
      <c r="B3" s="3" t="s">
        <v>35</v>
      </c>
    </row>
    <row r="4" ht="26.05" customHeight="1" spans="1:2">
      <c r="A4" s="13" t="s">
        <v>38</v>
      </c>
      <c r="B4" s="20" t="s">
        <v>39</v>
      </c>
    </row>
    <row r="5" ht="26.05" customHeight="1" spans="1:2">
      <c r="A5" s="8"/>
      <c r="B5" s="9"/>
    </row>
    <row r="6" ht="26.05" customHeight="1" spans="1:2">
      <c r="A6" s="8"/>
      <c r="B6" s="9"/>
    </row>
    <row r="7" ht="26.05" customHeight="1" spans="1:2">
      <c r="A7" s="8" t="s">
        <v>87</v>
      </c>
      <c r="B7" s="9">
        <v>3970.725483</v>
      </c>
    </row>
    <row r="8" ht="26.05" customHeight="1" spans="1:2">
      <c r="A8" s="8" t="s">
        <v>88</v>
      </c>
      <c r="B8" s="9">
        <v>0</v>
      </c>
    </row>
    <row r="9" ht="26.05" customHeight="1" spans="1:2">
      <c r="A9" s="58" t="s">
        <v>89</v>
      </c>
      <c r="B9" s="12"/>
    </row>
    <row r="10" ht="26.05" customHeight="1" spans="1:2">
      <c r="A10" s="58" t="s">
        <v>90</v>
      </c>
      <c r="B10" s="12"/>
    </row>
    <row r="11" ht="26.05" customHeight="1" spans="1:2">
      <c r="A11" s="58" t="s">
        <v>91</v>
      </c>
      <c r="B11" s="12"/>
    </row>
    <row r="12" ht="26.05" customHeight="1" spans="1:2">
      <c r="A12" s="58" t="s">
        <v>92</v>
      </c>
      <c r="B12" s="12">
        <f>SUM(B7:B11)</f>
        <v>3970.725483</v>
      </c>
    </row>
    <row r="13" ht="14.65" customHeight="1"/>
    <row r="14" ht="26.05" customHeight="1" spans="1:2">
      <c r="A14" s="1" t="s">
        <v>85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8" workbookViewId="0">
      <selection activeCell="D12" sqref="D12:E13"/>
    </sheetView>
  </sheetViews>
  <sheetFormatPr defaultColWidth="7.87962962962963" defaultRowHeight="12.75" customHeight="1" outlineLevelCol="7"/>
  <cols>
    <col min="1" max="1" width="7.87962962962963" style="32"/>
    <col min="2" max="2" width="23.1296296296296" style="33" customWidth="1"/>
    <col min="3" max="3" width="14.3796296296296" style="33" customWidth="1"/>
    <col min="4" max="4" width="13.5" style="33" customWidth="1"/>
    <col min="5" max="5" width="12.75" style="33" customWidth="1"/>
    <col min="6" max="6" width="13.5" style="33" customWidth="1"/>
    <col min="7" max="8" width="6" style="33" customWidth="1"/>
    <col min="9" max="9" width="7.87962962962963" style="32"/>
    <col min="10" max="10" width="11.7777777777778" style="32"/>
    <col min="11" max="16384" width="7.87962962962963" style="32"/>
  </cols>
  <sheetData>
    <row r="1" ht="24.75" customHeight="1" spans="1:8">
      <c r="A1" s="34" t="s">
        <v>93</v>
      </c>
      <c r="B1" s="34"/>
    </row>
    <row r="2" ht="24.75" customHeight="1" spans="1:8">
      <c r="B2" s="35" t="s">
        <v>94</v>
      </c>
      <c r="C2" s="35"/>
      <c r="D2" s="35"/>
      <c r="E2" s="35"/>
      <c r="F2" s="35"/>
    </row>
    <row r="3" ht="24.75" customHeight="1" spans="1:8">
      <c r="B3" s="36"/>
      <c r="C3" s="36"/>
      <c r="F3" s="37" t="s">
        <v>35</v>
      </c>
    </row>
    <row r="4" ht="24.75" customHeight="1" spans="1:8">
      <c r="A4" s="38" t="s">
        <v>95</v>
      </c>
      <c r="B4" s="38" t="s">
        <v>96</v>
      </c>
      <c r="C4" s="38" t="s">
        <v>97</v>
      </c>
      <c r="D4" s="38" t="s">
        <v>98</v>
      </c>
      <c r="E4" s="38" t="s">
        <v>99</v>
      </c>
      <c r="F4" s="39" t="s">
        <v>100</v>
      </c>
    </row>
    <row r="5" ht="24.75" customHeight="1" spans="1:8">
      <c r="A5" s="38" t="s">
        <v>101</v>
      </c>
      <c r="B5" s="38" t="s">
        <v>101</v>
      </c>
      <c r="C5" s="38">
        <v>1</v>
      </c>
      <c r="D5" s="38">
        <v>2</v>
      </c>
      <c r="E5" s="38">
        <v>3</v>
      </c>
      <c r="F5" s="40">
        <v>4</v>
      </c>
    </row>
    <row r="6" s="32" customFormat="1" ht="29.25" customHeight="1" spans="1:8">
      <c r="A6" s="41"/>
      <c r="B6" s="41" t="s">
        <v>102</v>
      </c>
      <c r="C6" s="42">
        <f>C7+C10+C15+C21+C24</f>
        <v>3970.7254826</v>
      </c>
      <c r="D6" s="42">
        <f>D7+D10+D15++D21+D24</f>
        <v>3839.7304246</v>
      </c>
      <c r="E6" s="42">
        <f>E7+E10+E15+E24</f>
        <v>130.995058</v>
      </c>
      <c r="F6" s="42">
        <f>F7+F10+F15+F24</f>
        <v>0</v>
      </c>
      <c r="G6" s="33"/>
      <c r="H6" s="33"/>
    </row>
    <row r="7" ht="29.25" customHeight="1" spans="1:8">
      <c r="A7" s="43" t="s">
        <v>103</v>
      </c>
      <c r="B7" s="44" t="s">
        <v>104</v>
      </c>
      <c r="C7" s="45">
        <f t="shared" ref="C7:F7" si="0">C8</f>
        <v>28.247011</v>
      </c>
      <c r="D7" s="45">
        <f t="shared" si="0"/>
        <v>28.247011</v>
      </c>
      <c r="E7" s="45">
        <f t="shared" si="0"/>
        <v>0</v>
      </c>
      <c r="F7" s="45">
        <f t="shared" si="0"/>
        <v>0</v>
      </c>
    </row>
    <row r="8" ht="29.25" customHeight="1" spans="1:8">
      <c r="A8" s="46">
        <v>20129</v>
      </c>
      <c r="B8" s="46" t="s">
        <v>105</v>
      </c>
      <c r="C8" s="47">
        <f t="shared" ref="C8:F8" si="1">C9</f>
        <v>28.247011</v>
      </c>
      <c r="D8" s="47">
        <f t="shared" si="1"/>
        <v>28.247011</v>
      </c>
      <c r="E8" s="47">
        <f t="shared" si="1"/>
        <v>0</v>
      </c>
      <c r="F8" s="47">
        <f t="shared" si="1"/>
        <v>0</v>
      </c>
    </row>
    <row r="9" ht="29.25" customHeight="1" spans="1:8">
      <c r="A9" s="48">
        <v>2012906</v>
      </c>
      <c r="B9" s="48" t="s">
        <v>106</v>
      </c>
      <c r="C9" s="49">
        <f>D9+E9+F9</f>
        <v>28.247011</v>
      </c>
      <c r="D9" s="50">
        <v>28.247011</v>
      </c>
      <c r="E9" s="50"/>
      <c r="F9" s="50"/>
    </row>
    <row r="10" ht="29.25" customHeight="1" spans="1:8">
      <c r="A10" s="43">
        <v>205</v>
      </c>
      <c r="B10" s="44" t="s">
        <v>107</v>
      </c>
      <c r="C10" s="45">
        <f>D10+E10</f>
        <v>2881.340398</v>
      </c>
      <c r="D10" s="45">
        <f t="shared" ref="D10:F10" si="2">D11</f>
        <v>2750.34534</v>
      </c>
      <c r="E10" s="45">
        <f t="shared" si="2"/>
        <v>130.995058</v>
      </c>
      <c r="F10" s="45">
        <f t="shared" si="2"/>
        <v>0</v>
      </c>
    </row>
    <row r="11" ht="29.25" customHeight="1" spans="1:8">
      <c r="A11" s="46">
        <v>20502</v>
      </c>
      <c r="B11" s="46" t="s">
        <v>108</v>
      </c>
      <c r="C11" s="47">
        <f t="shared" ref="C10:C13" si="3">D11+E11+F11</f>
        <v>2881.340398</v>
      </c>
      <c r="D11" s="47">
        <f t="shared" ref="D11:F11" si="4">D12+D13+D14</f>
        <v>2750.34534</v>
      </c>
      <c r="E11" s="47">
        <f t="shared" si="4"/>
        <v>130.995058</v>
      </c>
      <c r="F11" s="47">
        <f t="shared" si="4"/>
        <v>0</v>
      </c>
    </row>
    <row r="12" ht="29.25" customHeight="1" spans="1:8">
      <c r="A12" s="48">
        <v>2050203</v>
      </c>
      <c r="B12" s="48" t="s">
        <v>109</v>
      </c>
      <c r="C12" s="49">
        <f t="shared" si="3"/>
        <v>189.842998</v>
      </c>
      <c r="D12" s="50">
        <v>58.84794</v>
      </c>
      <c r="E12" s="50">
        <v>130.995058</v>
      </c>
      <c r="F12" s="50">
        <v>0</v>
      </c>
    </row>
    <row r="13" ht="29.25" customHeight="1" spans="1:8">
      <c r="A13" s="48">
        <v>2050204</v>
      </c>
      <c r="B13" s="48" t="s">
        <v>110</v>
      </c>
      <c r="C13" s="49">
        <f t="shared" si="3"/>
        <v>2691.4974</v>
      </c>
      <c r="D13" s="50">
        <v>2691.4974</v>
      </c>
      <c r="E13" s="50"/>
      <c r="F13" s="50">
        <v>0</v>
      </c>
    </row>
    <row r="14" ht="29.25" customHeight="1" spans="1:8">
      <c r="A14" s="48"/>
      <c r="B14" s="48"/>
      <c r="C14" s="49"/>
      <c r="D14" s="50"/>
      <c r="E14" s="50"/>
      <c r="F14" s="50"/>
    </row>
    <row r="15" ht="29.25" customHeight="1" spans="1:8">
      <c r="A15" s="43" t="s">
        <v>111</v>
      </c>
      <c r="B15" s="44" t="s">
        <v>112</v>
      </c>
      <c r="C15" s="45">
        <f>C16+C19</f>
        <v>590.8333176</v>
      </c>
      <c r="D15" s="45">
        <f>D16+D19</f>
        <v>590.8333176</v>
      </c>
      <c r="E15" s="45">
        <f>E16+E21</f>
        <v>0</v>
      </c>
      <c r="F15" s="45">
        <f>F16+F21</f>
        <v>0</v>
      </c>
    </row>
    <row r="16" ht="29.25" customHeight="1" spans="1:8">
      <c r="A16" s="46" t="s">
        <v>113</v>
      </c>
      <c r="B16" s="46" t="s">
        <v>114</v>
      </c>
      <c r="C16" s="47">
        <f>C17+C18</f>
        <v>564.940224</v>
      </c>
      <c r="D16" s="47">
        <f>D17+D18</f>
        <v>564.940224</v>
      </c>
      <c r="E16" s="47">
        <f t="shared" ref="C16:F16" si="5">E17</f>
        <v>0</v>
      </c>
      <c r="F16" s="47">
        <f t="shared" si="5"/>
        <v>0</v>
      </c>
    </row>
    <row r="17" ht="29.25" customHeight="1" spans="1:6">
      <c r="A17" s="48">
        <v>2080505</v>
      </c>
      <c r="B17" s="48" t="s">
        <v>115</v>
      </c>
      <c r="C17" s="49">
        <f>D17+E17+F17</f>
        <v>376.626816</v>
      </c>
      <c r="D17" s="50">
        <v>376.626816</v>
      </c>
      <c r="E17" s="50"/>
      <c r="F17" s="50"/>
    </row>
    <row r="18" ht="29.25" customHeight="1" spans="1:6">
      <c r="A18" s="48">
        <v>2080506</v>
      </c>
      <c r="B18" s="48" t="s">
        <v>116</v>
      </c>
      <c r="C18" s="49">
        <f>D18+E18+F18</f>
        <v>188.313408</v>
      </c>
      <c r="D18" s="50">
        <v>188.313408</v>
      </c>
      <c r="E18" s="49"/>
      <c r="F18" s="49"/>
    </row>
    <row r="19" ht="29.25" customHeight="1" spans="1:6">
      <c r="A19" s="46">
        <v>20899</v>
      </c>
      <c r="B19" s="51" t="s">
        <v>117</v>
      </c>
      <c r="C19" s="52">
        <f>D19+E19+F19</f>
        <v>25.8930936</v>
      </c>
      <c r="D19" s="53">
        <f>D20</f>
        <v>25.8930936</v>
      </c>
      <c r="E19" s="52"/>
      <c r="F19" s="52"/>
    </row>
    <row r="20" ht="29.25" customHeight="1" spans="1:6">
      <c r="A20" s="48">
        <v>2089999</v>
      </c>
      <c r="B20" s="48" t="s">
        <v>118</v>
      </c>
      <c r="C20" s="49">
        <f>D20+E20+F20</f>
        <v>25.8930936</v>
      </c>
      <c r="D20" s="50">
        <v>25.8930936</v>
      </c>
      <c r="E20" s="49"/>
      <c r="F20" s="49"/>
    </row>
    <row r="21" ht="29.25" customHeight="1" spans="1:6">
      <c r="A21" s="54">
        <v>210</v>
      </c>
      <c r="B21" s="54" t="s">
        <v>119</v>
      </c>
      <c r="C21" s="55">
        <f>C22</f>
        <v>187.834644</v>
      </c>
      <c r="D21" s="55">
        <f>D22</f>
        <v>187.834644</v>
      </c>
      <c r="E21" s="55">
        <f t="shared" ref="C21:F21" si="6">E23</f>
        <v>0</v>
      </c>
      <c r="F21" s="55">
        <f t="shared" si="6"/>
        <v>0</v>
      </c>
    </row>
    <row r="22" ht="29.25" customHeight="1" spans="1:6">
      <c r="A22" s="51">
        <v>21011</v>
      </c>
      <c r="B22" s="51" t="s">
        <v>120</v>
      </c>
      <c r="C22" s="52">
        <f>D22+E22+F22</f>
        <v>187.834644</v>
      </c>
      <c r="D22" s="52">
        <f>D23</f>
        <v>187.834644</v>
      </c>
      <c r="E22" s="52"/>
      <c r="F22" s="52"/>
    </row>
    <row r="23" ht="29.25" customHeight="1" spans="1:6">
      <c r="A23" s="48">
        <v>2101102</v>
      </c>
      <c r="B23" s="48" t="s">
        <v>121</v>
      </c>
      <c r="C23" s="49">
        <f>D23+E23+F23</f>
        <v>187.834644</v>
      </c>
      <c r="D23" s="50">
        <v>187.834644</v>
      </c>
      <c r="E23" s="50"/>
      <c r="F23" s="50"/>
    </row>
    <row r="24" ht="29.25" customHeight="1" spans="1:6">
      <c r="A24" s="43" t="s">
        <v>122</v>
      </c>
      <c r="B24" s="44" t="s">
        <v>123</v>
      </c>
      <c r="C24" s="45">
        <f t="shared" ref="C24:F24" si="7">C25</f>
        <v>282.470112</v>
      </c>
      <c r="D24" s="45">
        <f t="shared" si="7"/>
        <v>282.470112</v>
      </c>
      <c r="E24" s="45">
        <f t="shared" si="7"/>
        <v>0</v>
      </c>
      <c r="F24" s="45">
        <f t="shared" si="7"/>
        <v>0</v>
      </c>
    </row>
    <row r="25" ht="29.25" customHeight="1" spans="1:6">
      <c r="A25" s="46" t="s">
        <v>124</v>
      </c>
      <c r="B25" s="46" t="s">
        <v>125</v>
      </c>
      <c r="C25" s="47">
        <f t="shared" ref="C25:F25" si="8">C26</f>
        <v>282.470112</v>
      </c>
      <c r="D25" s="47">
        <f t="shared" si="8"/>
        <v>282.470112</v>
      </c>
      <c r="E25" s="47">
        <f t="shared" si="8"/>
        <v>0</v>
      </c>
      <c r="F25" s="47">
        <f t="shared" si="8"/>
        <v>0</v>
      </c>
    </row>
    <row r="26" ht="29.25" customHeight="1" spans="1:6">
      <c r="A26" s="56" t="s">
        <v>126</v>
      </c>
      <c r="B26" s="48" t="s">
        <v>127</v>
      </c>
      <c r="C26" s="49">
        <f>D26+E26+F26</f>
        <v>282.470112</v>
      </c>
      <c r="D26" s="50">
        <v>282.470112</v>
      </c>
      <c r="E26" s="50"/>
      <c r="F26" s="50"/>
    </row>
  </sheetData>
  <mergeCells count="1">
    <mergeCell ref="B2:F2"/>
  </mergeCells>
  <hyperlinks>
    <hyperlink ref="A1" location="目录!A1" display="返回"/>
  </hyperlink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15" workbookViewId="0">
      <selection activeCell="E27" sqref="E27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128</v>
      </c>
      <c r="B2" s="2"/>
      <c r="C2" s="2"/>
      <c r="D2" s="2"/>
      <c r="E2" s="1"/>
      <c r="F2" s="1"/>
      <c r="G2" s="1"/>
    </row>
    <row r="3" ht="26.05" customHeight="1" spans="1:7">
      <c r="A3" s="57"/>
      <c r="B3" s="57"/>
      <c r="C3" s="3" t="s">
        <v>35</v>
      </c>
      <c r="D3" s="3"/>
      <c r="E3" s="57"/>
      <c r="F3" s="57"/>
      <c r="G3" s="57"/>
    </row>
    <row r="4" ht="26.05" customHeight="1" spans="1:7">
      <c r="A4" s="13" t="s">
        <v>36</v>
      </c>
      <c r="B4" s="13"/>
      <c r="C4" s="20" t="s">
        <v>37</v>
      </c>
      <c r="D4" s="20"/>
      <c r="E4" s="57"/>
      <c r="F4" s="57"/>
      <c r="G4" s="57"/>
    </row>
    <row r="5" ht="26.05" customHeight="1" spans="1:7">
      <c r="A5" s="13" t="s">
        <v>38</v>
      </c>
      <c r="B5" s="21" t="s">
        <v>39</v>
      </c>
      <c r="C5" s="21" t="s">
        <v>38</v>
      </c>
      <c r="D5" s="20" t="s">
        <v>102</v>
      </c>
      <c r="E5" s="57"/>
      <c r="F5" s="57"/>
      <c r="G5" s="57"/>
    </row>
    <row r="6" ht="26.05" customHeight="1" spans="1:7">
      <c r="A6" s="8" t="s">
        <v>129</v>
      </c>
      <c r="B6" s="11">
        <v>3970.725483</v>
      </c>
      <c r="C6" s="16" t="s">
        <v>130</v>
      </c>
      <c r="D6" s="12">
        <v>3970.725483</v>
      </c>
      <c r="E6" s="57"/>
      <c r="F6" s="57"/>
      <c r="G6" s="57"/>
    </row>
    <row r="7" ht="26.05" customHeight="1" spans="1:7">
      <c r="A7" s="8" t="s">
        <v>131</v>
      </c>
      <c r="B7" s="59">
        <v>3970.725483</v>
      </c>
      <c r="C7" s="16" t="s">
        <v>132</v>
      </c>
      <c r="D7" s="60"/>
      <c r="E7" s="57"/>
      <c r="F7" s="57"/>
      <c r="G7" s="57"/>
    </row>
    <row r="8" ht="26.05" customHeight="1" spans="1:7">
      <c r="A8" s="8" t="s">
        <v>133</v>
      </c>
      <c r="B8" s="59"/>
      <c r="C8" s="16" t="s">
        <v>134</v>
      </c>
      <c r="D8" s="60"/>
      <c r="E8" s="57"/>
      <c r="F8" s="57"/>
      <c r="G8" s="57"/>
    </row>
    <row r="9" ht="26.05" customHeight="1" spans="1:7">
      <c r="A9" s="8" t="s">
        <v>135</v>
      </c>
      <c r="B9" s="59"/>
      <c r="C9" s="16" t="s">
        <v>136</v>
      </c>
      <c r="D9" s="60"/>
      <c r="E9" s="57"/>
      <c r="F9" s="57"/>
      <c r="G9" s="57"/>
    </row>
    <row r="10" ht="26.05" customHeight="1" spans="1:7">
      <c r="A10" s="8"/>
      <c r="B10" s="59"/>
      <c r="C10" s="16" t="s">
        <v>137</v>
      </c>
      <c r="D10" s="60"/>
      <c r="E10" s="57"/>
      <c r="F10" s="57"/>
      <c r="G10" s="57"/>
    </row>
    <row r="11" ht="26.05" customHeight="1" spans="1:7">
      <c r="A11" s="8"/>
      <c r="B11" s="59"/>
      <c r="C11" s="16" t="s">
        <v>138</v>
      </c>
      <c r="D11" s="60">
        <v>2908.567409</v>
      </c>
      <c r="E11" s="57"/>
      <c r="F11" s="57"/>
      <c r="G11" s="57"/>
    </row>
    <row r="12" ht="26.05" customHeight="1" spans="1:7">
      <c r="A12" s="8"/>
      <c r="B12" s="59"/>
      <c r="C12" s="16" t="s">
        <v>139</v>
      </c>
      <c r="D12" s="60"/>
      <c r="E12" s="57"/>
      <c r="F12" s="57"/>
      <c r="G12" s="57"/>
    </row>
    <row r="13" ht="26.05" customHeight="1" spans="1:7">
      <c r="A13" s="8"/>
      <c r="B13" s="59"/>
      <c r="C13" s="16" t="s">
        <v>140</v>
      </c>
      <c r="D13" s="60"/>
      <c r="E13" s="57"/>
      <c r="F13" s="57"/>
      <c r="G13" s="57"/>
    </row>
    <row r="14" ht="26.05" customHeight="1" spans="1:7">
      <c r="A14" s="8"/>
      <c r="B14" s="59"/>
      <c r="C14" s="16" t="s">
        <v>141</v>
      </c>
      <c r="D14" s="60"/>
      <c r="E14" s="57"/>
      <c r="F14" s="57"/>
      <c r="G14" s="57"/>
    </row>
    <row r="15" ht="26.05" customHeight="1" spans="1:7">
      <c r="A15" s="8"/>
      <c r="B15" s="59"/>
      <c r="C15" s="16" t="s">
        <v>142</v>
      </c>
      <c r="D15" s="60">
        <v>591.853318</v>
      </c>
      <c r="E15" s="57"/>
      <c r="F15" s="57"/>
      <c r="G15" s="57"/>
    </row>
    <row r="16" ht="26.05" customHeight="1" spans="1:7">
      <c r="A16" s="8"/>
      <c r="B16" s="59"/>
      <c r="C16" s="16" t="s">
        <v>143</v>
      </c>
      <c r="D16" s="60">
        <v>187.834644</v>
      </c>
      <c r="E16" s="57"/>
      <c r="F16" s="57"/>
      <c r="G16" s="57"/>
    </row>
    <row r="17" ht="26.05" customHeight="1" spans="1:7">
      <c r="A17" s="8"/>
      <c r="B17" s="59"/>
      <c r="C17" s="16" t="s">
        <v>144</v>
      </c>
      <c r="D17" s="60"/>
      <c r="E17" s="57"/>
      <c r="F17" s="57"/>
      <c r="G17" s="57"/>
    </row>
    <row r="18" ht="26.05" customHeight="1" spans="1:7">
      <c r="A18" s="8"/>
      <c r="B18" s="59"/>
      <c r="C18" s="16" t="s">
        <v>145</v>
      </c>
      <c r="D18" s="60"/>
      <c r="E18" s="57"/>
      <c r="F18" s="57"/>
      <c r="G18" s="57"/>
    </row>
    <row r="19" ht="26.05" customHeight="1" spans="1:7">
      <c r="A19" s="8"/>
      <c r="B19" s="59"/>
      <c r="C19" s="16" t="s">
        <v>146</v>
      </c>
      <c r="D19" s="60"/>
      <c r="E19" s="57"/>
      <c r="F19" s="57"/>
      <c r="G19" s="57"/>
    </row>
    <row r="20" ht="26.05" customHeight="1" spans="1:7">
      <c r="A20" s="8"/>
      <c r="B20" s="59"/>
      <c r="C20" s="16" t="s">
        <v>147</v>
      </c>
      <c r="D20" s="60"/>
      <c r="E20" s="57"/>
      <c r="F20" s="57"/>
      <c r="G20" s="57"/>
    </row>
    <row r="21" ht="26.05" customHeight="1" spans="1:7">
      <c r="A21" s="8"/>
      <c r="B21" s="59"/>
      <c r="C21" s="16" t="s">
        <v>148</v>
      </c>
      <c r="D21" s="60"/>
      <c r="E21" s="57"/>
      <c r="F21" s="57"/>
      <c r="G21" s="57"/>
    </row>
    <row r="22" ht="26.05" customHeight="1" spans="1:7">
      <c r="A22" s="8"/>
      <c r="B22" s="59"/>
      <c r="C22" s="16" t="s">
        <v>149</v>
      </c>
      <c r="D22" s="60"/>
      <c r="E22" s="57"/>
      <c r="F22" s="57"/>
      <c r="G22" s="57"/>
    </row>
    <row r="23" ht="26.05" customHeight="1" spans="1:7">
      <c r="A23" s="8"/>
      <c r="B23" s="59"/>
      <c r="C23" s="16" t="s">
        <v>150</v>
      </c>
      <c r="D23" s="60"/>
      <c r="E23" s="57"/>
      <c r="F23" s="57"/>
      <c r="G23" s="57"/>
    </row>
    <row r="24" ht="26.05" customHeight="1" spans="1:7">
      <c r="A24" s="8"/>
      <c r="B24" s="59"/>
      <c r="C24" s="16" t="s">
        <v>151</v>
      </c>
      <c r="D24" s="60"/>
      <c r="E24" s="57"/>
      <c r="F24" s="57"/>
      <c r="G24" s="57"/>
    </row>
    <row r="25" ht="26.05" customHeight="1" spans="1:7">
      <c r="A25" s="8"/>
      <c r="B25" s="59"/>
      <c r="C25" s="16" t="s">
        <v>152</v>
      </c>
      <c r="D25" s="60"/>
      <c r="E25" s="57"/>
      <c r="F25" s="57"/>
      <c r="G25" s="57"/>
    </row>
    <row r="26" ht="26.05" customHeight="1" spans="1:7">
      <c r="A26" s="8"/>
      <c r="B26" s="59"/>
      <c r="C26" s="16" t="s">
        <v>153</v>
      </c>
      <c r="D26" s="60">
        <v>282.470112</v>
      </c>
      <c r="E26" s="57"/>
      <c r="F26" s="57"/>
      <c r="G26" s="57"/>
    </row>
    <row r="27" ht="26.05" customHeight="1" spans="1:7">
      <c r="A27" s="8"/>
      <c r="B27" s="59"/>
      <c r="C27" s="16" t="s">
        <v>154</v>
      </c>
      <c r="D27" s="60"/>
      <c r="E27" s="57"/>
      <c r="F27" s="57"/>
      <c r="G27" s="57"/>
    </row>
    <row r="28" ht="26.05" customHeight="1" spans="1:7">
      <c r="A28" s="8"/>
      <c r="B28" s="59"/>
      <c r="C28" s="16" t="s">
        <v>155</v>
      </c>
      <c r="D28" s="60"/>
      <c r="E28" s="57"/>
      <c r="F28" s="57"/>
      <c r="G28" s="57"/>
    </row>
    <row r="29" ht="26.05" customHeight="1" spans="1:7">
      <c r="A29" s="8"/>
      <c r="B29" s="59"/>
      <c r="C29" s="16" t="s">
        <v>156</v>
      </c>
      <c r="D29" s="60"/>
      <c r="E29" s="57"/>
      <c r="F29" s="57"/>
      <c r="G29" s="57"/>
    </row>
    <row r="30" ht="26.05" customHeight="1" spans="1:7">
      <c r="A30" s="8"/>
      <c r="B30" s="59"/>
      <c r="C30" s="16" t="s">
        <v>157</v>
      </c>
      <c r="D30" s="60"/>
      <c r="E30" s="57"/>
      <c r="F30" s="57"/>
      <c r="G30" s="57"/>
    </row>
    <row r="31" ht="26.05" customHeight="1" spans="1:7">
      <c r="A31" s="8"/>
      <c r="B31" s="59"/>
      <c r="C31" s="16" t="s">
        <v>158</v>
      </c>
      <c r="D31" s="60"/>
      <c r="E31" s="57"/>
      <c r="F31" s="57"/>
      <c r="G31" s="57"/>
    </row>
    <row r="32" ht="26.05" customHeight="1" spans="1:7">
      <c r="A32" s="8"/>
      <c r="B32" s="59"/>
      <c r="C32" s="16" t="s">
        <v>159</v>
      </c>
      <c r="D32" s="60"/>
      <c r="E32" s="57"/>
      <c r="F32" s="57"/>
      <c r="G32" s="57"/>
    </row>
    <row r="33" ht="26.05" customHeight="1" spans="1:7">
      <c r="A33" s="8"/>
      <c r="B33" s="59"/>
      <c r="C33" s="16" t="s">
        <v>160</v>
      </c>
      <c r="D33" s="60"/>
      <c r="E33" s="57"/>
      <c r="F33" s="57"/>
      <c r="G33" s="57"/>
    </row>
    <row r="34" ht="26.05" customHeight="1" spans="1:7">
      <c r="A34" s="8"/>
      <c r="B34" s="59"/>
      <c r="C34" s="16" t="s">
        <v>161</v>
      </c>
      <c r="D34" s="60"/>
      <c r="E34" s="57"/>
      <c r="F34" s="57"/>
      <c r="G34" s="57"/>
    </row>
    <row r="35" ht="26.05" customHeight="1" spans="1:7">
      <c r="A35" s="8"/>
      <c r="B35" s="59"/>
      <c r="C35" s="16"/>
      <c r="D35" s="60"/>
      <c r="E35" s="57"/>
      <c r="F35" s="57"/>
      <c r="G35" s="57"/>
    </row>
    <row r="36" ht="26.05" customHeight="1" spans="1:7">
      <c r="A36" s="8"/>
      <c r="B36" s="59"/>
      <c r="C36" s="16"/>
      <c r="D36" s="60"/>
      <c r="E36" s="57"/>
      <c r="F36" s="57"/>
      <c r="G36" s="57"/>
    </row>
    <row r="37" ht="26.05" customHeight="1" spans="1:7">
      <c r="A37" s="13" t="s">
        <v>162</v>
      </c>
      <c r="B37" s="15">
        <v>3970.725483</v>
      </c>
      <c r="C37" s="21" t="s">
        <v>163</v>
      </c>
      <c r="D37" s="19">
        <f>D6</f>
        <v>3970.725483</v>
      </c>
      <c r="E37" s="61"/>
      <c r="F37" s="57"/>
      <c r="G37" s="57"/>
    </row>
    <row r="38" ht="16.35" customHeight="1"/>
    <row r="39" ht="16.35" customHeight="1" spans="1:7">
      <c r="A39" s="1" t="s">
        <v>85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B7" sqref="B7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57"/>
      <c r="B3" s="57"/>
      <c r="C3" s="57"/>
      <c r="D3" s="57"/>
      <c r="E3" s="57"/>
      <c r="F3" s="57"/>
      <c r="G3" s="57"/>
      <c r="H3" s="57"/>
      <c r="I3" s="57"/>
      <c r="J3" s="3" t="s">
        <v>35</v>
      </c>
      <c r="K3" s="3"/>
    </row>
    <row r="4" ht="26.05" customHeight="1" spans="1:11">
      <c r="A4" s="4" t="s">
        <v>165</v>
      </c>
      <c r="B4" s="10" t="s">
        <v>102</v>
      </c>
      <c r="C4" s="10" t="s">
        <v>166</v>
      </c>
      <c r="D4" s="10"/>
      <c r="E4" s="10"/>
      <c r="F4" s="10" t="s">
        <v>167</v>
      </c>
      <c r="G4" s="10"/>
      <c r="H4" s="10"/>
      <c r="I4" s="5" t="s">
        <v>168</v>
      </c>
      <c r="J4" s="5"/>
      <c r="K4" s="5"/>
    </row>
    <row r="5" ht="26.05" customHeight="1" spans="1:11">
      <c r="A5" s="4"/>
      <c r="B5" s="10"/>
      <c r="C5" s="10" t="s">
        <v>102</v>
      </c>
      <c r="D5" s="10" t="s">
        <v>98</v>
      </c>
      <c r="E5" s="10" t="s">
        <v>99</v>
      </c>
      <c r="F5" s="10" t="s">
        <v>102</v>
      </c>
      <c r="G5" s="10" t="s">
        <v>98</v>
      </c>
      <c r="H5" s="10" t="s">
        <v>99</v>
      </c>
      <c r="I5" s="10" t="s">
        <v>102</v>
      </c>
      <c r="J5" s="10" t="s">
        <v>98</v>
      </c>
      <c r="K5" s="5" t="s">
        <v>99</v>
      </c>
    </row>
    <row r="6" ht="26.05" customHeight="1" spans="1:11">
      <c r="A6" s="8" t="s">
        <v>102</v>
      </c>
      <c r="B6" s="11"/>
      <c r="C6" s="11"/>
      <c r="D6" s="11"/>
      <c r="E6" s="11"/>
      <c r="F6" s="11"/>
      <c r="G6" s="11"/>
      <c r="H6" s="11"/>
      <c r="I6" s="11"/>
      <c r="J6" s="11"/>
      <c r="K6" s="12"/>
    </row>
    <row r="7" ht="26.05" customHeight="1" spans="1:11">
      <c r="A7" s="58" t="s">
        <v>169</v>
      </c>
      <c r="B7" s="11">
        <v>3970.725483</v>
      </c>
      <c r="C7" s="11">
        <v>3970.725483</v>
      </c>
      <c r="D7" s="17">
        <v>3839.730425</v>
      </c>
      <c r="E7" s="17">
        <v>130.995058</v>
      </c>
      <c r="F7" s="17"/>
      <c r="G7" s="17"/>
      <c r="H7" s="17"/>
      <c r="I7" s="17"/>
      <c r="J7" s="17"/>
      <c r="K7" s="9"/>
    </row>
    <row r="8" ht="26.05" customHeight="1" spans="1:11">
      <c r="A8" s="58"/>
      <c r="B8" s="11"/>
      <c r="C8" s="11"/>
      <c r="D8" s="17"/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85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opLeftCell="A7" workbookViewId="0">
      <selection activeCell="D20" sqref="D20"/>
    </sheetView>
  </sheetViews>
  <sheetFormatPr defaultColWidth="7.87962962962963" defaultRowHeight="12.75" customHeight="1" outlineLevelCol="7"/>
  <cols>
    <col min="1" max="1" width="7.87962962962963" style="32"/>
    <col min="2" max="2" width="23.1296296296296" style="33" customWidth="1"/>
    <col min="3" max="3" width="14.3796296296296" style="33" customWidth="1"/>
    <col min="4" max="4" width="13.5" style="33" customWidth="1"/>
    <col min="5" max="5" width="12.75" style="33" customWidth="1"/>
    <col min="6" max="6" width="13.5" style="33" customWidth="1"/>
    <col min="7" max="8" width="6" style="33" customWidth="1"/>
    <col min="9" max="16384" width="7.87962962962963" style="32"/>
  </cols>
  <sheetData>
    <row r="1" s="32" customFormat="1" ht="24.75" customHeight="1" spans="1:8">
      <c r="A1" s="34" t="s">
        <v>93</v>
      </c>
      <c r="B1" s="34"/>
      <c r="C1" s="33"/>
      <c r="D1" s="33"/>
      <c r="E1" s="33"/>
      <c r="F1" s="33"/>
      <c r="G1" s="33"/>
      <c r="H1" s="33"/>
    </row>
    <row r="2" s="32" customFormat="1" ht="24.75" customHeight="1" spans="1:8">
      <c r="B2" s="35" t="s">
        <v>170</v>
      </c>
      <c r="C2" s="35"/>
      <c r="D2" s="35"/>
      <c r="E2" s="35"/>
      <c r="F2" s="35"/>
      <c r="G2" s="33"/>
      <c r="H2" s="33"/>
    </row>
    <row r="3" s="32" customFormat="1" ht="24.75" customHeight="1" spans="1:8">
      <c r="B3" s="36"/>
      <c r="C3" s="36"/>
      <c r="D3" s="33"/>
      <c r="E3" s="33"/>
      <c r="F3" s="37" t="s">
        <v>35</v>
      </c>
      <c r="G3" s="33"/>
      <c r="H3" s="33"/>
    </row>
    <row r="4" s="32" customFormat="1" ht="24.75" customHeight="1" spans="1:8">
      <c r="A4" s="38" t="s">
        <v>95</v>
      </c>
      <c r="B4" s="38" t="s">
        <v>96</v>
      </c>
      <c r="C4" s="38" t="s">
        <v>97</v>
      </c>
      <c r="D4" s="38" t="s">
        <v>98</v>
      </c>
      <c r="E4" s="38" t="s">
        <v>99</v>
      </c>
      <c r="F4" s="39" t="s">
        <v>100</v>
      </c>
      <c r="G4" s="33"/>
      <c r="H4" s="33"/>
    </row>
    <row r="5" s="32" customFormat="1" ht="24.75" customHeight="1" spans="1:8">
      <c r="A5" s="38" t="s">
        <v>101</v>
      </c>
      <c r="B5" s="38" t="s">
        <v>101</v>
      </c>
      <c r="C5" s="38">
        <v>1</v>
      </c>
      <c r="D5" s="38">
        <v>2</v>
      </c>
      <c r="E5" s="38">
        <v>3</v>
      </c>
      <c r="F5" s="40">
        <v>4</v>
      </c>
      <c r="G5" s="33"/>
      <c r="H5" s="33"/>
    </row>
    <row r="6" s="32" customFormat="1" ht="29.25" customHeight="1" spans="1:8">
      <c r="A6" s="41"/>
      <c r="B6" s="41" t="s">
        <v>102</v>
      </c>
      <c r="C6" s="42">
        <f>C7+C10+C15++C21+C24</f>
        <v>3970.7254826</v>
      </c>
      <c r="D6" s="42">
        <f>D7+D10+D15++D21+D24</f>
        <v>3839.7304246</v>
      </c>
      <c r="E6" s="42">
        <f>E7+E10+E15+E24</f>
        <v>130.995058</v>
      </c>
      <c r="F6" s="42">
        <f>F7+F10+F15+F24</f>
        <v>0</v>
      </c>
      <c r="G6" s="33"/>
      <c r="H6" s="33"/>
    </row>
    <row r="7" s="32" customFormat="1" ht="29.25" customHeight="1" spans="1:8">
      <c r="A7" s="43" t="s">
        <v>103</v>
      </c>
      <c r="B7" s="44" t="s">
        <v>104</v>
      </c>
      <c r="C7" s="45">
        <f t="shared" ref="C7:F7" si="0">C8</f>
        <v>28.247011</v>
      </c>
      <c r="D7" s="45">
        <f t="shared" si="0"/>
        <v>28.247011</v>
      </c>
      <c r="E7" s="45">
        <f t="shared" si="0"/>
        <v>0</v>
      </c>
      <c r="F7" s="45">
        <f t="shared" si="0"/>
        <v>0</v>
      </c>
      <c r="G7" s="33"/>
      <c r="H7" s="33"/>
    </row>
    <row r="8" s="32" customFormat="1" ht="29.25" customHeight="1" spans="1:8">
      <c r="A8" s="46">
        <v>20129</v>
      </c>
      <c r="B8" s="46" t="s">
        <v>105</v>
      </c>
      <c r="C8" s="47">
        <f t="shared" ref="C8:F8" si="1">C9</f>
        <v>28.247011</v>
      </c>
      <c r="D8" s="47">
        <f t="shared" si="1"/>
        <v>28.247011</v>
      </c>
      <c r="E8" s="47">
        <f t="shared" si="1"/>
        <v>0</v>
      </c>
      <c r="F8" s="47">
        <f t="shared" si="1"/>
        <v>0</v>
      </c>
      <c r="G8" s="33"/>
      <c r="H8" s="33"/>
    </row>
    <row r="9" s="32" customFormat="1" ht="29.25" customHeight="1" spans="1:8">
      <c r="A9" s="48">
        <v>2012906</v>
      </c>
      <c r="B9" s="48" t="s">
        <v>106</v>
      </c>
      <c r="C9" s="49">
        <f t="shared" ref="C9:C13" si="2">D9+E9+F9</f>
        <v>28.247011</v>
      </c>
      <c r="D9" s="50">
        <v>28.247011</v>
      </c>
      <c r="E9" s="50"/>
      <c r="F9" s="50"/>
      <c r="G9" s="33"/>
      <c r="H9" s="33"/>
    </row>
    <row r="10" s="32" customFormat="1" ht="29.25" customHeight="1" spans="1:8">
      <c r="A10" s="43">
        <v>205</v>
      </c>
      <c r="B10" s="44" t="s">
        <v>107</v>
      </c>
      <c r="C10" s="45">
        <f t="shared" si="2"/>
        <v>2881.340398</v>
      </c>
      <c r="D10" s="45">
        <f t="shared" ref="D10:F10" si="3">D11</f>
        <v>2750.34534</v>
      </c>
      <c r="E10" s="45">
        <f t="shared" si="3"/>
        <v>130.995058</v>
      </c>
      <c r="F10" s="45">
        <f t="shared" si="3"/>
        <v>0</v>
      </c>
      <c r="G10" s="33"/>
      <c r="H10" s="33"/>
    </row>
    <row r="11" s="32" customFormat="1" ht="29.25" customHeight="1" spans="1:8">
      <c r="A11" s="46">
        <v>20502</v>
      </c>
      <c r="B11" s="46" t="s">
        <v>108</v>
      </c>
      <c r="C11" s="47">
        <f t="shared" si="2"/>
        <v>2881.340398</v>
      </c>
      <c r="D11" s="47">
        <f t="shared" ref="D11:F11" si="4">D12+D13+D14</f>
        <v>2750.34534</v>
      </c>
      <c r="E11" s="47">
        <f t="shared" si="4"/>
        <v>130.995058</v>
      </c>
      <c r="F11" s="47">
        <f t="shared" si="4"/>
        <v>0</v>
      </c>
      <c r="G11" s="33"/>
      <c r="H11" s="33"/>
    </row>
    <row r="12" s="32" customFormat="1" ht="29.25" customHeight="1" spans="1:8">
      <c r="A12" s="48">
        <v>2050203</v>
      </c>
      <c r="B12" s="48" t="s">
        <v>109</v>
      </c>
      <c r="C12" s="49">
        <f t="shared" si="2"/>
        <v>189.842998</v>
      </c>
      <c r="D12" s="50">
        <v>58.84794</v>
      </c>
      <c r="E12" s="50">
        <v>130.995058</v>
      </c>
      <c r="F12" s="50">
        <v>0</v>
      </c>
      <c r="G12" s="33"/>
      <c r="H12" s="33"/>
    </row>
    <row r="13" s="32" customFormat="1" ht="29.25" customHeight="1" spans="1:8">
      <c r="A13" s="48">
        <v>2050204</v>
      </c>
      <c r="B13" s="48" t="s">
        <v>110</v>
      </c>
      <c r="C13" s="49">
        <f t="shared" si="2"/>
        <v>2691.4974</v>
      </c>
      <c r="D13" s="50">
        <v>2691.4974</v>
      </c>
      <c r="E13" s="50"/>
      <c r="F13" s="50">
        <v>0</v>
      </c>
      <c r="G13" s="33"/>
      <c r="H13" s="33"/>
    </row>
    <row r="14" s="32" customFormat="1" ht="29.25" customHeight="1" spans="1:8">
      <c r="A14" s="48"/>
      <c r="B14" s="48"/>
      <c r="C14" s="49"/>
      <c r="D14" s="50"/>
      <c r="E14" s="50"/>
      <c r="F14" s="50"/>
      <c r="G14" s="33"/>
      <c r="H14" s="33"/>
    </row>
    <row r="15" s="32" customFormat="1" ht="29.25" customHeight="1" spans="1:8">
      <c r="A15" s="43" t="s">
        <v>111</v>
      </c>
      <c r="B15" s="44" t="s">
        <v>112</v>
      </c>
      <c r="C15" s="45">
        <f>C16+C19</f>
        <v>590.8333176</v>
      </c>
      <c r="D15" s="45">
        <f>D16+D19</f>
        <v>590.8333176</v>
      </c>
      <c r="E15" s="45">
        <f>E16+E21</f>
        <v>0</v>
      </c>
      <c r="F15" s="45">
        <f>F16+F21</f>
        <v>0</v>
      </c>
      <c r="G15" s="33"/>
      <c r="H15" s="33"/>
    </row>
    <row r="16" s="32" customFormat="1" ht="29.25" customHeight="1" spans="1:8">
      <c r="A16" s="46" t="s">
        <v>113</v>
      </c>
      <c r="B16" s="46" t="s">
        <v>114</v>
      </c>
      <c r="C16" s="47">
        <f>C17+C18</f>
        <v>564.940224</v>
      </c>
      <c r="D16" s="47">
        <f>D17+D18</f>
        <v>564.940224</v>
      </c>
      <c r="E16" s="47">
        <f>E17</f>
        <v>0</v>
      </c>
      <c r="F16" s="47">
        <f>F17</f>
        <v>0</v>
      </c>
      <c r="G16" s="33"/>
      <c r="H16" s="33"/>
    </row>
    <row r="17" s="32" customFormat="1" ht="29.25" customHeight="1" spans="1:8">
      <c r="A17" s="48">
        <v>2080505</v>
      </c>
      <c r="B17" s="48" t="s">
        <v>115</v>
      </c>
      <c r="C17" s="49">
        <f t="shared" ref="C17:C20" si="5">D17+E17+F17</f>
        <v>376.626816</v>
      </c>
      <c r="D17" s="50">
        <v>376.626816</v>
      </c>
      <c r="E17" s="50"/>
      <c r="F17" s="50"/>
      <c r="G17" s="33"/>
      <c r="H17" s="33"/>
    </row>
    <row r="18" s="32" customFormat="1" ht="29.25" customHeight="1" spans="1:8">
      <c r="A18" s="48">
        <v>2080506</v>
      </c>
      <c r="B18" s="48" t="s">
        <v>116</v>
      </c>
      <c r="C18" s="49">
        <f t="shared" si="5"/>
        <v>188.313408</v>
      </c>
      <c r="D18" s="50">
        <v>188.313408</v>
      </c>
      <c r="E18" s="49"/>
      <c r="F18" s="49"/>
      <c r="G18" s="33"/>
      <c r="H18" s="33"/>
    </row>
    <row r="19" s="32" customFormat="1" ht="29.25" customHeight="1" spans="1:8">
      <c r="A19" s="46">
        <v>20899</v>
      </c>
      <c r="B19" s="51" t="s">
        <v>117</v>
      </c>
      <c r="C19" s="52">
        <f t="shared" si="5"/>
        <v>25.8930936</v>
      </c>
      <c r="D19" s="53">
        <f t="shared" ref="D19:D22" si="6">D20</f>
        <v>25.8930936</v>
      </c>
      <c r="E19" s="52"/>
      <c r="F19" s="52"/>
      <c r="G19" s="33"/>
      <c r="H19" s="33"/>
    </row>
    <row r="20" s="32" customFormat="1" ht="29.25" customHeight="1" spans="1:8">
      <c r="A20" s="48">
        <v>2089999</v>
      </c>
      <c r="B20" s="48" t="s">
        <v>118</v>
      </c>
      <c r="C20" s="49">
        <f t="shared" si="5"/>
        <v>25.8930936</v>
      </c>
      <c r="D20" s="50">
        <v>25.8930936</v>
      </c>
      <c r="E20" s="49"/>
      <c r="F20" s="49"/>
      <c r="G20" s="33"/>
      <c r="H20" s="33"/>
    </row>
    <row r="21" s="32" customFormat="1" ht="29.25" customHeight="1" spans="1:8">
      <c r="A21" s="54">
        <v>210</v>
      </c>
      <c r="B21" s="54" t="s">
        <v>119</v>
      </c>
      <c r="C21" s="55">
        <f>C22</f>
        <v>187.834644</v>
      </c>
      <c r="D21" s="55">
        <f t="shared" si="6"/>
        <v>187.834644</v>
      </c>
      <c r="E21" s="55">
        <f>E23</f>
        <v>0</v>
      </c>
      <c r="F21" s="55">
        <f>F23</f>
        <v>0</v>
      </c>
      <c r="G21" s="33"/>
      <c r="H21" s="33"/>
    </row>
    <row r="22" s="32" customFormat="1" ht="29.25" customHeight="1" spans="1:8">
      <c r="A22" s="51">
        <v>21011</v>
      </c>
      <c r="B22" s="51" t="s">
        <v>120</v>
      </c>
      <c r="C22" s="52">
        <f t="shared" ref="C22:C26" si="7">D22+E22+F22</f>
        <v>187.834644</v>
      </c>
      <c r="D22" s="52">
        <f t="shared" si="6"/>
        <v>187.834644</v>
      </c>
      <c r="E22" s="52"/>
      <c r="F22" s="52"/>
      <c r="G22" s="33"/>
      <c r="H22" s="33"/>
    </row>
    <row r="23" s="32" customFormat="1" ht="29.25" customHeight="1" spans="1:8">
      <c r="A23" s="48">
        <v>2101102</v>
      </c>
      <c r="B23" s="48" t="s">
        <v>121</v>
      </c>
      <c r="C23" s="49">
        <f t="shared" si="7"/>
        <v>187.834644</v>
      </c>
      <c r="D23" s="50">
        <v>187.834644</v>
      </c>
      <c r="E23" s="50"/>
      <c r="F23" s="50"/>
      <c r="G23" s="33"/>
      <c r="H23" s="33"/>
    </row>
    <row r="24" s="32" customFormat="1" ht="29.25" customHeight="1" spans="1:8">
      <c r="A24" s="43" t="s">
        <v>122</v>
      </c>
      <c r="B24" s="44" t="s">
        <v>123</v>
      </c>
      <c r="C24" s="45">
        <f t="shared" ref="C24:F24" si="8">C25</f>
        <v>282.470112</v>
      </c>
      <c r="D24" s="45">
        <f t="shared" si="8"/>
        <v>282.470112</v>
      </c>
      <c r="E24" s="45">
        <f t="shared" si="8"/>
        <v>0</v>
      </c>
      <c r="F24" s="45">
        <f t="shared" si="8"/>
        <v>0</v>
      </c>
      <c r="G24" s="33"/>
      <c r="H24" s="33"/>
    </row>
    <row r="25" s="32" customFormat="1" ht="29.25" customHeight="1" spans="1:8">
      <c r="A25" s="46" t="s">
        <v>124</v>
      </c>
      <c r="B25" s="46" t="s">
        <v>125</v>
      </c>
      <c r="C25" s="47">
        <f t="shared" ref="C25:F25" si="9">C26</f>
        <v>282.470112</v>
      </c>
      <c r="D25" s="47">
        <f t="shared" si="9"/>
        <v>282.470112</v>
      </c>
      <c r="E25" s="47">
        <f t="shared" si="9"/>
        <v>0</v>
      </c>
      <c r="F25" s="47">
        <f t="shared" si="9"/>
        <v>0</v>
      </c>
      <c r="G25" s="33"/>
      <c r="H25" s="33"/>
    </row>
    <row r="26" s="32" customFormat="1" ht="29.25" customHeight="1" spans="1:8">
      <c r="A26" s="56" t="s">
        <v>126</v>
      </c>
      <c r="B26" s="48" t="s">
        <v>127</v>
      </c>
      <c r="C26" s="49">
        <f t="shared" si="7"/>
        <v>282.470112</v>
      </c>
      <c r="D26" s="50">
        <v>282.470112</v>
      </c>
      <c r="E26" s="50"/>
      <c r="F26" s="50"/>
      <c r="G26" s="33"/>
      <c r="H26" s="33"/>
    </row>
  </sheetData>
  <mergeCells count="1">
    <mergeCell ref="B2:F2"/>
  </mergeCells>
  <hyperlinks>
    <hyperlink ref="A1" location="目录!A1" display="返回"/>
  </hyperlink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3" workbookViewId="0">
      <selection activeCell="H11" sqref="H11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171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35</v>
      </c>
    </row>
    <row r="4" ht="26.05" customHeight="1" spans="1:5">
      <c r="A4" s="13" t="s">
        <v>172</v>
      </c>
      <c r="B4" s="13"/>
      <c r="C4" s="20" t="s">
        <v>173</v>
      </c>
      <c r="D4" s="20"/>
      <c r="E4" s="20"/>
    </row>
    <row r="5" ht="26.05" customHeight="1" spans="1:5">
      <c r="A5" s="13" t="s">
        <v>95</v>
      </c>
      <c r="B5" s="21" t="s">
        <v>174</v>
      </c>
      <c r="C5" s="21" t="s">
        <v>102</v>
      </c>
      <c r="D5" s="21" t="s">
        <v>175</v>
      </c>
      <c r="E5" s="20" t="s">
        <v>176</v>
      </c>
    </row>
    <row r="6" ht="26.05" customHeight="1" spans="1:5">
      <c r="A6" s="8" t="s">
        <v>101</v>
      </c>
      <c r="B6" s="10" t="s">
        <v>101</v>
      </c>
      <c r="C6" s="10">
        <v>1</v>
      </c>
      <c r="D6" s="10">
        <v>2</v>
      </c>
      <c r="E6" s="22">
        <v>3</v>
      </c>
    </row>
    <row r="7" ht="26.05" customHeight="1" spans="1:5">
      <c r="A7" s="13"/>
      <c r="B7" s="23" t="s">
        <v>102</v>
      </c>
      <c r="C7" s="15">
        <f t="shared" ref="C7:C16" si="0">D7+E7</f>
        <v>3839.7304246</v>
      </c>
      <c r="D7" s="7">
        <f>SUM(D8:D17)</f>
        <v>3752.6354736</v>
      </c>
      <c r="E7" s="24">
        <f>SUM(E8:E17)</f>
        <v>87.094951</v>
      </c>
    </row>
    <row r="8" ht="26.05" customHeight="1" spans="1:5">
      <c r="A8" s="25" t="s">
        <v>177</v>
      </c>
      <c r="B8" s="26" t="s">
        <v>178</v>
      </c>
      <c r="C8" s="15">
        <v>2453.37</v>
      </c>
      <c r="D8" s="15">
        <v>2690.4774</v>
      </c>
      <c r="E8" s="27"/>
    </row>
    <row r="9" ht="26.05" customHeight="1" spans="1:5">
      <c r="A9" s="25" t="s">
        <v>179</v>
      </c>
      <c r="B9" s="26" t="s">
        <v>180</v>
      </c>
      <c r="C9" s="15">
        <f t="shared" si="0"/>
        <v>376.626816</v>
      </c>
      <c r="D9" s="19">
        <v>376.626816</v>
      </c>
      <c r="E9" s="27"/>
    </row>
    <row r="10" ht="26.05" customHeight="1" spans="1:5">
      <c r="A10" s="25" t="s">
        <v>181</v>
      </c>
      <c r="B10" s="26" t="s">
        <v>182</v>
      </c>
      <c r="C10" s="15">
        <f t="shared" si="0"/>
        <v>188.313408</v>
      </c>
      <c r="D10" s="19">
        <v>188.313408</v>
      </c>
      <c r="E10" s="27"/>
    </row>
    <row r="11" ht="26.05" customHeight="1" spans="1:5">
      <c r="A11" s="25" t="s">
        <v>183</v>
      </c>
      <c r="B11" s="26" t="s">
        <v>184</v>
      </c>
      <c r="C11" s="15">
        <f t="shared" si="0"/>
        <v>187.834644</v>
      </c>
      <c r="D11" s="19">
        <v>187.834644</v>
      </c>
      <c r="E11" s="27"/>
    </row>
    <row r="12" ht="26.05" customHeight="1" spans="1:5">
      <c r="A12" s="25" t="s">
        <v>185</v>
      </c>
      <c r="B12" s="26" t="s">
        <v>186</v>
      </c>
      <c r="C12" s="15">
        <f t="shared" si="0"/>
        <v>25.8930936</v>
      </c>
      <c r="D12" s="19">
        <v>25.8930936</v>
      </c>
      <c r="E12" s="27"/>
    </row>
    <row r="13" ht="26.05" customHeight="1" spans="1:5">
      <c r="A13" s="25" t="s">
        <v>187</v>
      </c>
      <c r="B13" s="26" t="s">
        <v>188</v>
      </c>
      <c r="C13" s="15">
        <f t="shared" si="0"/>
        <v>282.470112</v>
      </c>
      <c r="D13" s="19">
        <v>282.470112</v>
      </c>
      <c r="E13" s="27"/>
    </row>
    <row r="14" ht="26.05" customHeight="1" spans="1:5">
      <c r="A14" s="25" t="s">
        <v>189</v>
      </c>
      <c r="B14" s="26" t="s">
        <v>190</v>
      </c>
      <c r="C14" s="15">
        <f t="shared" si="0"/>
        <v>28.247011</v>
      </c>
      <c r="D14" s="19"/>
      <c r="E14" s="27">
        <v>28.247011</v>
      </c>
    </row>
    <row r="15" ht="26.05" customHeight="1" spans="1:5">
      <c r="A15" s="25" t="s">
        <v>191</v>
      </c>
      <c r="B15" s="26" t="s">
        <v>192</v>
      </c>
      <c r="C15" s="15">
        <f t="shared" si="0"/>
        <v>58.84794</v>
      </c>
      <c r="D15" s="19"/>
      <c r="E15" s="27">
        <v>58.84794</v>
      </c>
    </row>
    <row r="16" ht="26.05" customHeight="1" spans="1:5">
      <c r="A16" s="25" t="s">
        <v>193</v>
      </c>
      <c r="B16" s="26" t="s">
        <v>194</v>
      </c>
      <c r="C16" s="15">
        <f t="shared" si="0"/>
        <v>1.02</v>
      </c>
      <c r="D16" s="19">
        <v>1.02</v>
      </c>
      <c r="E16" s="27"/>
    </row>
    <row r="17" ht="26.05" customHeight="1" spans="1:5">
      <c r="A17" s="28"/>
      <c r="B17" s="29"/>
      <c r="C17" s="30"/>
      <c r="D17" s="12"/>
      <c r="E17" s="31"/>
    </row>
    <row r="18" ht="16.35" customHeight="1" spans="1:5">
      <c r="A18" s="1"/>
      <c r="B18" s="1"/>
      <c r="C18" s="1"/>
      <c r="D18" s="1"/>
      <c r="E18" s="1"/>
    </row>
    <row r="19" ht="16.35" customHeight="1" spans="1:5">
      <c r="A19" s="1" t="s">
        <v>85</v>
      </c>
      <c r="B19" s="1"/>
      <c r="C19" s="1"/>
      <c r="D19" s="1"/>
      <c r="E19" s="1"/>
    </row>
  </sheetData>
  <mergeCells count="5">
    <mergeCell ref="A2:E2"/>
    <mergeCell ref="A3:B3"/>
    <mergeCell ref="A4:B4"/>
    <mergeCell ref="C4:E4"/>
    <mergeCell ref="A19:E19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知无知</cp:lastModifiedBy>
  <dcterms:created xsi:type="dcterms:W3CDTF">2024-02-29T01:57:00Z</dcterms:created>
  <dcterms:modified xsi:type="dcterms:W3CDTF">2026-03-02T07:21:29Z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C1E945C1482D49B790FD003BBBB6CDAD_13</vt:lpwstr>
  </property>
  <property fmtid="{D5CDD505-2E9C-101B-9397-08002B2CF9AE}" pid="4" name="CalculationRule">
    <vt:i4>0</vt:i4>
  </property>
</Properties>
</file>