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<sst xmlns="http://schemas.openxmlformats.org/spreadsheetml/2006/main" count="376" uniqueCount="275">
  <si>
    <t>单位代码：</t>
  </si>
  <si>
    <t>12622822439100606R</t>
  </si>
  <si>
    <t>单位名称：</t>
  </si>
  <si>
    <t>环县山城乡九年制学校</t>
  </si>
  <si>
    <t>部门预算公开表</t>
  </si>
  <si>
    <t/>
  </si>
  <si>
    <t>编制日期：</t>
  </si>
  <si>
    <t>部门领导：</t>
  </si>
  <si>
    <t>魏安润</t>
  </si>
  <si>
    <t>财务负责人：</t>
  </si>
  <si>
    <t>鲁明君</t>
  </si>
  <si>
    <t>制表人：</t>
  </si>
  <si>
    <t>刘兵兵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</si>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</sst>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#,##0.00_);[Red]\(#,##0.00\)"/>
    <numFmt numFmtId="179" formatCode="0.00_ "/>
    <numFmt numFmtId="180" formatCode="yyyy/mm/dd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name val="Times New Roman"/>
      <charset val="0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sz val="11"/>
      <name val="Times New Roma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b/>
      <sz val="10"/>
      <name val="Times New Roma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>
      <alignment vertical="center"/>
    </xf>
    <xf numFmtId="44" fontId="23" fillId="0" borderId="0">
      <alignment vertical="center"/>
    </xf>
    <xf numFmtId="9" fontId="23" fillId="0" borderId="0">
      <alignment vertical="center"/>
    </xf>
    <xf numFmtId="41" fontId="23" fillId="0" borderId="0">
      <alignment vertical="center"/>
    </xf>
    <xf numFmtId="42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3" fillId="9" borderId="1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9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1" fillId="0" borderId="0">
      <alignment vertical="center"/>
    </xf>
    <xf numFmtId="0" fontId="32" fillId="10" borderId="21">
      <alignment vertical="center"/>
    </xf>
    <xf numFmtId="0" fontId="33" fillId="11" borderId="22">
      <alignment vertical="center"/>
    </xf>
    <xf numFmtId="0" fontId="34" fillId="11" borderId="21">
      <alignment vertical="center"/>
    </xf>
    <xf numFmtId="0" fontId="35" fillId="12" borderId="23">
      <alignment vertical="center"/>
    </xf>
    <xf numFmtId="0" fontId="36" fillId="0" borderId="24">
      <alignment vertical="center"/>
    </xf>
    <xf numFmtId="0" fontId="37" fillId="0" borderId="25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2" fillId="17" borderId="0">
      <alignment vertical="center"/>
    </xf>
    <xf numFmtId="0" fontId="42" fillId="18" borderId="0">
      <alignment vertical="center"/>
    </xf>
    <xf numFmtId="0" fontId="41" fillId="19" borderId="0">
      <alignment vertical="center"/>
    </xf>
    <xf numFmtId="0" fontId="41" fillId="20" borderId="0">
      <alignment vertical="center"/>
    </xf>
    <xf numFmtId="0" fontId="42" fillId="21" borderId="0">
      <alignment vertical="center"/>
    </xf>
    <xf numFmtId="0" fontId="42" fillId="22" borderId="0">
      <alignment vertical="center"/>
    </xf>
    <xf numFmtId="0" fontId="41" fillId="23" borderId="0">
      <alignment vertical="center"/>
    </xf>
    <xf numFmtId="0" fontId="41" fillId="24" borderId="0">
      <alignment vertical="center"/>
    </xf>
    <xf numFmtId="0" fontId="42" fillId="25" borderId="0">
      <alignment vertical="center"/>
    </xf>
    <xf numFmtId="0" fontId="42" fillId="26" borderId="0">
      <alignment vertical="center"/>
    </xf>
    <xf numFmtId="0" fontId="41" fillId="27" borderId="0">
      <alignment vertical="center"/>
    </xf>
    <xf numFmtId="0" fontId="41" fillId="28" borderId="0">
      <alignment vertical="center"/>
    </xf>
    <xf numFmtId="0" fontId="42" fillId="29" borderId="0">
      <alignment vertical="center"/>
    </xf>
    <xf numFmtId="0" fontId="42" fillId="30" borderId="0">
      <alignment vertical="center"/>
    </xf>
    <xf numFmtId="0" fontId="41" fillId="31" borderId="0">
      <alignment vertical="center"/>
    </xf>
    <xf numFmtId="0" fontId="41" fillId="32" borderId="0">
      <alignment vertical="center"/>
    </xf>
    <xf numFmtId="0" fontId="42" fillId="33" borderId="0">
      <alignment vertical="center"/>
    </xf>
    <xf numFmtId="0" fontId="42" fillId="34" borderId="0">
      <alignment vertical="center"/>
    </xf>
    <xf numFmtId="0" fontId="41" fillId="35" borderId="0">
      <alignment vertical="center"/>
    </xf>
    <xf numFmtId="0" fontId="41" fillId="36" borderId="0">
      <alignment vertical="center"/>
    </xf>
    <xf numFmtId="0" fontId="42" fillId="37" borderId="0">
      <alignment vertical="center"/>
    </xf>
    <xf numFmtId="0" fontId="42" fillId="38" borderId="0">
      <alignment vertical="center"/>
    </xf>
    <xf numFmtId="0" fontId="41" fillId="39" borderId="0">
      <alignment vertical="center"/>
    </xf>
    <xf numFmtId="0" fontId="43" fillId="0" borderId="0"/>
  </cellStyleXfs>
  <cellXfs count="109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 wrapText="1"/>
    </xf>
    <xf numFmtId="176" fontId="7" fillId="3" borderId="5" xfId="1" applyNumberFormat="1" applyFont="1" applyFill="1" applyBorder="1" applyAlignment="1">
      <alignment horizontal="right" vertical="center" wrapText="1"/>
    </xf>
    <xf numFmtId="0" fontId="0" fillId="0" borderId="8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16" xfId="0" applyBorder="1" applyAlignment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77" fontId="5" fillId="4" borderId="5" xfId="0" applyNumberFormat="1" applyFont="1" applyFill="1" applyBorder="1" applyAlignment="1">
      <alignment horizontal="right" vertical="center"/>
    </xf>
    <xf numFmtId="49" fontId="5" fillId="5" borderId="5" xfId="0" applyNumberFormat="1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77" fontId="5" fillId="5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6" fillId="5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8" fontId="8" fillId="0" borderId="5" xfId="49" applyNumberForma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" fontId="3" fillId="7" borderId="3" xfId="0" applyNumberFormat="1" applyFont="1" applyFill="1" applyBorder="1" applyAlignment="1">
      <alignment horizontal="right" vertical="center" wrapText="1"/>
    </xf>
    <xf numFmtId="4" fontId="3" fillId="7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9" fontId="3" fillId="6" borderId="3" xfId="0" applyNumberFormat="1" applyFont="1" applyFill="1" applyBorder="1" applyAlignment="1">
      <alignment vertical="center" wrapText="1"/>
    </xf>
    <xf numFmtId="179" fontId="3" fillId="6" borderId="2" xfId="0" applyNumberFormat="1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vertical="center" wrapText="1"/>
    </xf>
    <xf numFmtId="4" fontId="9" fillId="7" borderId="2" xfId="0" applyNumberFormat="1" applyFont="1" applyFill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9" fontId="3" fillId="0" borderId="3" xfId="0" applyNumberFormat="1" applyFont="1" applyBorder="1" applyAlignment="1">
      <alignment horizontal="right" vertical="center" wrapText="1"/>
    </xf>
    <xf numFmtId="179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78" fontId="8" fillId="0" borderId="5" xfId="49" applyNumberFormat="1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178" fontId="11" fillId="7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4" fontId="14" fillId="7" borderId="2" xfId="0" applyNumberFormat="1" applyFont="1" applyFill="1" applyBorder="1" applyAlignment="1">
      <alignment horizontal="right" vertical="center" wrapText="1"/>
    </xf>
    <xf numFmtId="4" fontId="1" fillId="7" borderId="3" xfId="0" applyNumberFormat="1" applyFont="1" applyFill="1" applyBorder="1" applyAlignment="1">
      <alignment horizontal="right" vertical="center" wrapText="1"/>
    </xf>
    <xf numFmtId="0" fontId="5" fillId="8" borderId="17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78" fontId="15" fillId="0" borderId="5" xfId="49" applyNumberFormat="1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180" fontId="19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19" fillId="0" borderId="0" xfId="0" applyFont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C4" sqref="C4:E4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8"/>
      <c r="B3" s="103" t="s">
        <v>0</v>
      </c>
      <c r="C3" s="109" t="s">
        <v>1</v>
      </c>
      <c r="E3" s="103"/>
      <c r="F3" s="78"/>
      <c r="G3" s="78"/>
      <c r="H3" s="78"/>
      <c r="I3" s="78"/>
      <c r="J3" s="78"/>
      <c r="K3" s="78"/>
    </row>
    <row r="4" ht="26.05" customHeight="1" spans="1:11">
      <c r="A4" s="78"/>
      <c r="B4" s="103" t="s">
        <v>2</v>
      </c>
      <c r="C4" s="103" t="s">
        <v>3</v>
      </c>
      <c r="F4" s="78"/>
      <c r="G4" s="78"/>
      <c r="H4" s="78"/>
      <c r="I4" s="78"/>
      <c r="J4" s="78"/>
      <c r="K4" s="78"/>
    </row>
    <row r="5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89.9" customHeight="1" spans="1:2">
      <c r="A6" s="2"/>
      <c r="B6" s="105" t="s">
        <v>4</v>
      </c>
    </row>
    <row r="7" ht="26.05" customHeight="1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ht="26.05" customHeight="1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ht="26.05" customHeight="1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ht="26.05" customHeight="1" spans="1:11">
      <c r="A10" s="78"/>
      <c r="B10" s="103" t="s">
        <v>5</v>
      </c>
      <c r="C10" s="103"/>
      <c r="D10" s="103"/>
      <c r="E10" s="103"/>
      <c r="F10" s="106" t="s">
        <v>6</v>
      </c>
      <c r="G10" s="107">
        <v>46063</v>
      </c>
      <c r="J10" s="103"/>
      <c r="K10" s="78"/>
    </row>
    <row r="11" ht="26.05" customHeight="1" spans="1:11">
      <c r="A11" s="78"/>
      <c r="B11" s="103"/>
      <c r="C11" s="103"/>
      <c r="D11" s="103"/>
      <c r="E11" s="103"/>
      <c r="F11" s="103"/>
      <c r="G11" s="103"/>
      <c r="H11" s="103"/>
      <c r="I11" s="103"/>
      <c r="J11" s="103"/>
      <c r="K11" s="78"/>
    </row>
    <row r="12" ht="26.05" customHeight="1" spans="1:11">
      <c r="A12" s="78"/>
      <c r="B12" s="106" t="s">
        <v>7</v>
      </c>
      <c r="C12" s="108" t="s">
        <v>8</v>
      </c>
      <c r="D12" s="103"/>
      <c r="E12" s="106" t="s">
        <v>9</v>
      </c>
      <c r="F12" s="103" t="s">
        <v>10</v>
      </c>
      <c r="G12" s="103"/>
      <c r="H12" s="106" t="s">
        <v>11</v>
      </c>
      <c r="I12" s="103" t="s">
        <v>12</v>
      </c>
      <c r="J12" s="103"/>
      <c r="K12" s="78"/>
    </row>
    <row r="13" ht="16.35" customHeight="1" spans="1:11">
      <c r="A13" s="2"/>
      <c r="B13" s="2"/>
      <c r="C13" s="2" t="s">
        <v>5</v>
      </c>
      <c r="D13" s="2"/>
      <c r="E13" s="2"/>
      <c r="F13" s="2"/>
      <c r="G13" s="2"/>
      <c r="H13" s="2"/>
      <c r="I13" s="2"/>
      <c r="J13" s="2"/>
      <c r="K13" s="2"/>
    </row>
    <row r="14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8" sqref="A8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</cols>
  <sheetData>
    <row r="1" ht="16.35" customHeight="1" spans="1:8">
      <c r="A1" s="2"/>
      <c r="B1" s="2"/>
      <c r="C1" s="2"/>
      <c r="D1" s="2"/>
      <c r="E1" s="2"/>
      <c r="F1" s="2"/>
      <c r="G1" s="2"/>
      <c r="H1" s="2"/>
    </row>
    <row r="2" ht="26.05" customHeight="1" spans="1:1">
      <c r="A2" s="3" t="s">
        <v>218</v>
      </c>
    </row>
    <row r="3" ht="26.05" customHeight="1" spans="1:8">
      <c r="A3" s="2"/>
      <c r="B3" s="2"/>
      <c r="C3" s="2"/>
      <c r="D3" s="2"/>
      <c r="E3" s="2"/>
      <c r="F3" s="2"/>
      <c r="G3" s="2"/>
      <c r="H3" s="4" t="s">
        <v>35</v>
      </c>
    </row>
    <row r="4" ht="26.05" customHeight="1" spans="1:8">
      <c r="A4" s="5" t="s">
        <v>161</v>
      </c>
      <c r="B4" s="11" t="s">
        <v>219</v>
      </c>
      <c r="C4" s="26"/>
      <c r="D4" s="26"/>
      <c r="E4" s="26"/>
      <c r="F4" s="27"/>
      <c r="G4" s="11" t="s">
        <v>220</v>
      </c>
      <c r="H4" s="6" t="s">
        <v>221</v>
      </c>
    </row>
    <row r="5" ht="26.05" customHeight="1" spans="1:8">
      <c r="A5" s="28"/>
      <c r="B5" s="11" t="s">
        <v>99</v>
      </c>
      <c r="C5" s="11" t="s">
        <v>222</v>
      </c>
      <c r="D5" s="11" t="s">
        <v>223</v>
      </c>
      <c r="E5" s="11" t="s">
        <v>224</v>
      </c>
      <c r="F5" s="27"/>
      <c r="G5" s="29"/>
      <c r="H5" s="30"/>
    </row>
    <row r="6" ht="26.05" customHeight="1" spans="1:8">
      <c r="A6" s="31"/>
      <c r="B6" s="32"/>
      <c r="C6" s="32"/>
      <c r="D6" s="32"/>
      <c r="E6" s="11" t="s">
        <v>225</v>
      </c>
      <c r="F6" s="11" t="s">
        <v>226</v>
      </c>
      <c r="G6" s="32"/>
      <c r="H6" s="33"/>
    </row>
    <row r="7" ht="26.05" customHeight="1" spans="1:8">
      <c r="A7" s="7" t="s">
        <v>99</v>
      </c>
      <c r="B7" s="34"/>
      <c r="C7" s="34"/>
      <c r="D7" s="34"/>
      <c r="E7" s="34"/>
      <c r="F7" s="34"/>
      <c r="G7" s="34"/>
      <c r="H7" s="35">
        <v>5.8</v>
      </c>
    </row>
    <row r="8" ht="26.05" customHeight="1" spans="1:8">
      <c r="A8" s="7" t="s">
        <v>3</v>
      </c>
      <c r="B8" s="34"/>
      <c r="C8" s="34"/>
      <c r="D8" s="34"/>
      <c r="E8" s="34"/>
      <c r="F8" s="34"/>
      <c r="G8" s="34"/>
      <c r="H8" s="35"/>
    </row>
    <row r="9" ht="26.05" customHeight="1" spans="1:8">
      <c r="A9" s="9"/>
      <c r="B9" s="12"/>
      <c r="C9" s="12"/>
      <c r="D9" s="12"/>
      <c r="E9" s="12"/>
      <c r="F9" s="12"/>
      <c r="G9" s="12"/>
      <c r="H9" s="13"/>
    </row>
    <row r="10" ht="16.35" customHeight="1"/>
    <row r="11" ht="16.35" customHeight="1" spans="1:1">
      <c r="A11" s="2" t="s">
        <v>85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33" workbookViewId="0">
      <selection activeCell="D34" sqref="D34:D35"/>
    </sheetView>
  </sheetViews>
  <sheetFormatPr defaultColWidth="10" defaultRowHeight="13.5" outlineLevelCol="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</cols>
  <sheetData>
    <row r="1" ht="16.35" customHeight="1" spans="1:6">
      <c r="A1" s="2"/>
      <c r="B1" s="2"/>
      <c r="C1" s="2"/>
      <c r="D1" s="2"/>
      <c r="E1" s="2"/>
      <c r="F1" s="2"/>
    </row>
    <row r="2" ht="26.05" customHeight="1" spans="1:6">
      <c r="A2" s="3" t="s">
        <v>227</v>
      </c>
      <c r="F2" s="2"/>
    </row>
    <row r="3" ht="26.05" customHeight="1" spans="1:6">
      <c r="A3" s="2"/>
      <c r="B3" s="2"/>
      <c r="C3" s="2"/>
      <c r="D3" s="2"/>
      <c r="E3" s="2" t="s">
        <v>35</v>
      </c>
      <c r="F3" s="2"/>
    </row>
    <row r="4" ht="26.05" customHeight="1" spans="1:6">
      <c r="A4" s="5" t="s">
        <v>228</v>
      </c>
      <c r="B4" s="11" t="s">
        <v>38</v>
      </c>
      <c r="C4" s="11" t="s">
        <v>99</v>
      </c>
      <c r="D4" s="11" t="s">
        <v>96</v>
      </c>
      <c r="E4" s="6" t="s">
        <v>97</v>
      </c>
      <c r="F4" s="2"/>
    </row>
    <row r="5" ht="26.05" customHeight="1" spans="1:6">
      <c r="A5" s="5" t="s">
        <v>177</v>
      </c>
      <c r="B5" s="11" t="s">
        <v>177</v>
      </c>
      <c r="C5" s="11">
        <v>1</v>
      </c>
      <c r="D5" s="11">
        <v>2</v>
      </c>
      <c r="E5" s="6">
        <v>3</v>
      </c>
      <c r="F5" s="2"/>
    </row>
    <row r="6" ht="26.05" customHeight="1" spans="1:6">
      <c r="A6" s="16">
        <f t="shared" ref="A6:A46" si="0">ROW()-5</f>
        <v>1</v>
      </c>
      <c r="B6" s="17" t="s">
        <v>99</v>
      </c>
      <c r="C6" s="18">
        <f>SUM(C7:C46)</f>
        <v>19.1698554</v>
      </c>
      <c r="D6" s="18">
        <f>SUM(D7:D46)</f>
        <v>19.1698554</v>
      </c>
      <c r="E6" s="19">
        <f>SUM(E7:E46)</f>
        <v>0</v>
      </c>
      <c r="F6" s="2"/>
    </row>
    <row r="7" ht="26.05" customHeight="1" spans="1:6">
      <c r="A7" s="20">
        <f t="shared" si="0"/>
        <v>2</v>
      </c>
      <c r="B7" s="21" t="s">
        <v>229</v>
      </c>
      <c r="C7" s="22">
        <f t="shared" ref="C7:C46" si="1">SUM(D7:E7)</f>
        <v>0</v>
      </c>
      <c r="D7" s="23">
        <v>0</v>
      </c>
      <c r="E7" s="24">
        <v>0</v>
      </c>
      <c r="F7" s="2"/>
    </row>
    <row r="8" ht="26.05" customHeight="1" spans="1:6">
      <c r="A8" s="20">
        <f t="shared" si="0"/>
        <v>3</v>
      </c>
      <c r="B8" s="21" t="s">
        <v>230</v>
      </c>
      <c r="C8" s="22">
        <f t="shared" si="1"/>
        <v>0</v>
      </c>
      <c r="D8" s="23">
        <v>0</v>
      </c>
      <c r="E8" s="24">
        <v>0</v>
      </c>
      <c r="F8" s="2"/>
    </row>
    <row r="9" ht="26.05" customHeight="1" spans="1:6">
      <c r="A9" s="20">
        <f t="shared" si="0"/>
        <v>4</v>
      </c>
      <c r="B9" s="21" t="s">
        <v>231</v>
      </c>
      <c r="C9" s="22">
        <f t="shared" si="1"/>
        <v>0</v>
      </c>
      <c r="D9" s="23">
        <v>0</v>
      </c>
      <c r="E9" s="24">
        <v>0</v>
      </c>
      <c r="F9" s="2"/>
    </row>
    <row r="10" ht="26.05" customHeight="1" spans="1:6">
      <c r="A10" s="20">
        <f t="shared" si="0"/>
        <v>5</v>
      </c>
      <c r="B10" s="21" t="s">
        <v>232</v>
      </c>
      <c r="C10" s="22">
        <f t="shared" si="1"/>
        <v>0</v>
      </c>
      <c r="D10" s="23">
        <v>0</v>
      </c>
      <c r="E10" s="24">
        <v>0</v>
      </c>
      <c r="F10" s="2"/>
    </row>
    <row r="11" ht="26.05" customHeight="1" spans="1:6">
      <c r="A11" s="20">
        <f t="shared" si="0"/>
        <v>6</v>
      </c>
      <c r="B11" s="21" t="s">
        <v>233</v>
      </c>
      <c r="C11" s="22">
        <f t="shared" si="1"/>
        <v>0</v>
      </c>
      <c r="D11" s="23">
        <v>0</v>
      </c>
      <c r="E11" s="24">
        <v>0</v>
      </c>
      <c r="F11" s="2"/>
    </row>
    <row r="12" ht="26.05" customHeight="1" spans="1:6">
      <c r="A12" s="20">
        <f t="shared" si="0"/>
        <v>7</v>
      </c>
      <c r="B12" s="21" t="s">
        <v>234</v>
      </c>
      <c r="C12" s="22">
        <f t="shared" si="1"/>
        <v>0</v>
      </c>
      <c r="D12" s="23">
        <v>0</v>
      </c>
      <c r="E12" s="24">
        <v>0</v>
      </c>
      <c r="F12" s="2"/>
    </row>
    <row r="13" ht="26.05" customHeight="1" spans="1:6">
      <c r="A13" s="20">
        <f t="shared" si="0"/>
        <v>8</v>
      </c>
      <c r="B13" s="21" t="s">
        <v>235</v>
      </c>
      <c r="C13" s="22">
        <f t="shared" si="1"/>
        <v>0</v>
      </c>
      <c r="D13" s="23">
        <v>0</v>
      </c>
      <c r="E13" s="24">
        <v>0</v>
      </c>
      <c r="F13" s="2"/>
    </row>
    <row r="14" ht="26.05" customHeight="1" spans="1:6">
      <c r="A14" s="20">
        <f t="shared" si="0"/>
        <v>9</v>
      </c>
      <c r="B14" s="21" t="s">
        <v>236</v>
      </c>
      <c r="C14" s="22">
        <f t="shared" si="1"/>
        <v>0</v>
      </c>
      <c r="D14" s="23">
        <v>0</v>
      </c>
      <c r="E14" s="24">
        <v>0</v>
      </c>
      <c r="F14" s="2"/>
    </row>
    <row r="15" ht="26.05" customHeight="1" spans="1:6">
      <c r="A15" s="20">
        <f t="shared" si="0"/>
        <v>10</v>
      </c>
      <c r="B15" s="21" t="s">
        <v>237</v>
      </c>
      <c r="C15" s="22">
        <f t="shared" si="1"/>
        <v>0</v>
      </c>
      <c r="D15" s="23">
        <v>0</v>
      </c>
      <c r="E15" s="24">
        <v>0</v>
      </c>
      <c r="F15" s="2"/>
    </row>
    <row r="16" ht="26.05" customHeight="1" spans="1:6">
      <c r="A16" s="20">
        <f t="shared" si="0"/>
        <v>11</v>
      </c>
      <c r="B16" s="21" t="s">
        <v>238</v>
      </c>
      <c r="C16" s="22">
        <f t="shared" si="1"/>
        <v>0</v>
      </c>
      <c r="D16" s="23">
        <v>0</v>
      </c>
      <c r="E16" s="24">
        <v>0</v>
      </c>
      <c r="F16" s="2"/>
    </row>
    <row r="17" ht="26.05" customHeight="1" spans="1:6">
      <c r="A17" s="20">
        <f t="shared" si="0"/>
        <v>12</v>
      </c>
      <c r="B17" s="21" t="s">
        <v>239</v>
      </c>
      <c r="C17" s="22">
        <f t="shared" si="1"/>
        <v>0</v>
      </c>
      <c r="D17" s="23"/>
      <c r="E17" s="24"/>
      <c r="F17" s="2"/>
    </row>
    <row r="18" ht="26.05" customHeight="1" spans="1:6">
      <c r="A18" s="20">
        <f t="shared" si="0"/>
        <v>13</v>
      </c>
      <c r="B18" s="21" t="s">
        <v>240</v>
      </c>
      <c r="C18" s="22">
        <f t="shared" si="1"/>
        <v>0</v>
      </c>
      <c r="D18" s="23">
        <v>0</v>
      </c>
      <c r="E18" s="24"/>
      <c r="F18" s="2"/>
    </row>
    <row r="19" ht="26.05" customHeight="1" spans="1:6">
      <c r="A19" s="20">
        <f t="shared" si="0"/>
        <v>14</v>
      </c>
      <c r="B19" s="21" t="s">
        <v>241</v>
      </c>
      <c r="C19" s="22">
        <f t="shared" si="1"/>
        <v>0</v>
      </c>
      <c r="D19" s="23"/>
      <c r="E19" s="24"/>
      <c r="F19" s="2"/>
    </row>
    <row r="20" ht="26.05" customHeight="1" spans="1:6">
      <c r="A20" s="20">
        <f t="shared" si="0"/>
        <v>15</v>
      </c>
      <c r="B20" s="21" t="s">
        <v>242</v>
      </c>
      <c r="C20" s="22">
        <f t="shared" si="1"/>
        <v>0</v>
      </c>
      <c r="D20" s="23"/>
      <c r="E20" s="24"/>
      <c r="F20" s="2"/>
    </row>
    <row r="21" ht="26.05" customHeight="1" spans="1:6">
      <c r="A21" s="20">
        <f t="shared" si="0"/>
        <v>16</v>
      </c>
      <c r="B21" s="21" t="s">
        <v>243</v>
      </c>
      <c r="C21" s="22">
        <f t="shared" si="1"/>
        <v>0</v>
      </c>
      <c r="D21" s="23"/>
      <c r="E21" s="24"/>
      <c r="F21" s="2"/>
    </row>
    <row r="22" ht="26.05" customHeight="1" spans="1:6">
      <c r="A22" s="20">
        <f t="shared" si="0"/>
        <v>17</v>
      </c>
      <c r="B22" s="21" t="s">
        <v>244</v>
      </c>
      <c r="C22" s="22">
        <f t="shared" si="1"/>
        <v>0</v>
      </c>
      <c r="D22" s="23"/>
      <c r="E22" s="24"/>
      <c r="F22" s="2"/>
    </row>
    <row r="23" ht="26.05" customHeight="1" spans="1:6">
      <c r="A23" s="20">
        <f t="shared" si="0"/>
        <v>18</v>
      </c>
      <c r="B23" s="21" t="s">
        <v>245</v>
      </c>
      <c r="C23" s="22">
        <f t="shared" si="1"/>
        <v>0</v>
      </c>
      <c r="D23" s="23"/>
      <c r="E23" s="24"/>
      <c r="F23" s="2"/>
    </row>
    <row r="24" ht="26.05" customHeight="1" spans="1:6">
      <c r="A24" s="20">
        <f t="shared" si="0"/>
        <v>19</v>
      </c>
      <c r="B24" s="21" t="s">
        <v>246</v>
      </c>
      <c r="C24" s="22">
        <f t="shared" si="1"/>
        <v>0</v>
      </c>
      <c r="D24" s="23"/>
      <c r="E24" s="24"/>
      <c r="F24" s="2"/>
    </row>
    <row r="25" ht="26.05" customHeight="1" spans="1:6">
      <c r="A25" s="20">
        <f t="shared" si="0"/>
        <v>20</v>
      </c>
      <c r="B25" s="21" t="s">
        <v>247</v>
      </c>
      <c r="C25" s="22">
        <f t="shared" si="1"/>
        <v>0</v>
      </c>
      <c r="D25" s="23"/>
      <c r="E25" s="24"/>
      <c r="F25" s="2"/>
    </row>
    <row r="26" ht="26.05" customHeight="1" spans="1:6">
      <c r="A26" s="20">
        <f t="shared" si="0"/>
        <v>21</v>
      </c>
      <c r="B26" s="21" t="s">
        <v>222</v>
      </c>
      <c r="C26" s="22">
        <f t="shared" si="1"/>
        <v>0</v>
      </c>
      <c r="D26" s="23"/>
      <c r="E26" s="24"/>
      <c r="F26" s="2"/>
    </row>
    <row r="27" ht="26.05" customHeight="1" spans="1:6">
      <c r="A27" s="20">
        <f t="shared" si="0"/>
        <v>22</v>
      </c>
      <c r="B27" s="21" t="s">
        <v>248</v>
      </c>
      <c r="C27" s="22">
        <f t="shared" si="1"/>
        <v>0</v>
      </c>
      <c r="D27" s="23"/>
      <c r="E27" s="24"/>
      <c r="F27" s="2"/>
    </row>
    <row r="28" ht="26.05" customHeight="1" spans="1:6">
      <c r="A28" s="20">
        <f t="shared" si="0"/>
        <v>23</v>
      </c>
      <c r="B28" s="21" t="s">
        <v>249</v>
      </c>
      <c r="C28" s="22">
        <f t="shared" si="1"/>
        <v>0</v>
      </c>
      <c r="D28" s="23"/>
      <c r="E28" s="24"/>
      <c r="F28" s="2"/>
    </row>
    <row r="29" ht="26.05" customHeight="1" spans="1:6">
      <c r="A29" s="20">
        <f t="shared" si="0"/>
        <v>24</v>
      </c>
      <c r="B29" s="21" t="s">
        <v>220</v>
      </c>
      <c r="C29" s="22">
        <f t="shared" si="1"/>
        <v>0</v>
      </c>
      <c r="D29" s="23"/>
      <c r="E29" s="24"/>
      <c r="F29" s="2"/>
    </row>
    <row r="30" ht="26.05" customHeight="1" spans="1:6">
      <c r="A30" s="20">
        <f t="shared" si="0"/>
        <v>25</v>
      </c>
      <c r="B30" s="21" t="s">
        <v>221</v>
      </c>
      <c r="C30" s="22">
        <f t="shared" si="1"/>
        <v>0</v>
      </c>
      <c r="D30" s="23"/>
      <c r="E30" s="24"/>
      <c r="F30" s="2"/>
    </row>
    <row r="31" ht="26.05" customHeight="1" spans="1:6">
      <c r="A31" s="20">
        <f t="shared" si="0"/>
        <v>26</v>
      </c>
      <c r="B31" s="21" t="s">
        <v>223</v>
      </c>
      <c r="C31" s="22">
        <f t="shared" si="1"/>
        <v>0</v>
      </c>
      <c r="D31" s="23"/>
      <c r="E31" s="24"/>
      <c r="F31" s="2"/>
    </row>
    <row r="32" ht="26.05" customHeight="1" spans="1:6">
      <c r="A32" s="20">
        <f t="shared" si="0"/>
        <v>27</v>
      </c>
      <c r="B32" s="21" t="s">
        <v>250</v>
      </c>
      <c r="C32" s="22">
        <f t="shared" si="1"/>
        <v>0</v>
      </c>
      <c r="D32" s="23"/>
      <c r="E32" s="24"/>
      <c r="F32" s="2"/>
    </row>
    <row r="33" ht="26.05" customHeight="1" spans="1:6">
      <c r="A33" s="20">
        <f t="shared" si="0"/>
        <v>28</v>
      </c>
      <c r="B33" s="21" t="s">
        <v>251</v>
      </c>
      <c r="C33" s="22">
        <f t="shared" si="1"/>
        <v>0</v>
      </c>
      <c r="D33" s="23"/>
      <c r="E33" s="24"/>
      <c r="F33" s="2"/>
    </row>
    <row r="34" ht="26.05" customHeight="1" spans="1:6">
      <c r="A34" s="20">
        <f t="shared" si="0"/>
        <v>29</v>
      </c>
      <c r="B34" s="21" t="s">
        <v>252</v>
      </c>
      <c r="C34" s="22">
        <f t="shared" si="1"/>
        <v>12.952605</v>
      </c>
      <c r="D34" s="25">
        <v>12.952605</v>
      </c>
      <c r="E34" s="24"/>
      <c r="F34" s="2"/>
    </row>
    <row r="35" ht="26.05" customHeight="1" spans="1:6">
      <c r="A35" s="20">
        <f t="shared" si="0"/>
        <v>30</v>
      </c>
      <c r="B35" s="21" t="s">
        <v>253</v>
      </c>
      <c r="C35" s="22">
        <f t="shared" si="1"/>
        <v>6.2172504</v>
      </c>
      <c r="D35" s="25">
        <v>6.2172504</v>
      </c>
      <c r="E35" s="24"/>
      <c r="F35" s="2"/>
    </row>
    <row r="36" ht="26.05" customHeight="1" spans="1:6">
      <c r="A36" s="20">
        <f t="shared" si="0"/>
        <v>31</v>
      </c>
      <c r="B36" s="21" t="s">
        <v>254</v>
      </c>
      <c r="C36" s="22">
        <f t="shared" si="1"/>
        <v>0</v>
      </c>
      <c r="D36" s="23"/>
      <c r="E36" s="24"/>
      <c r="F36" s="2"/>
    </row>
    <row r="37" ht="26.05" customHeight="1" spans="1:6">
      <c r="A37" s="20">
        <f t="shared" si="0"/>
        <v>32</v>
      </c>
      <c r="B37" s="21" t="s">
        <v>255</v>
      </c>
      <c r="C37" s="22">
        <f t="shared" si="1"/>
        <v>0</v>
      </c>
      <c r="D37" s="23"/>
      <c r="E37" s="24"/>
      <c r="F37" s="2"/>
    </row>
    <row r="38" ht="26.05" customHeight="1" spans="1:6">
      <c r="A38" s="20">
        <f t="shared" si="0"/>
        <v>33</v>
      </c>
      <c r="B38" s="21" t="s">
        <v>256</v>
      </c>
      <c r="C38" s="22">
        <f t="shared" si="1"/>
        <v>0</v>
      </c>
      <c r="D38" s="23"/>
      <c r="E38" s="24"/>
      <c r="F38" s="2"/>
    </row>
    <row r="39" ht="26.05" customHeight="1" spans="1:6">
      <c r="A39" s="20">
        <f t="shared" si="0"/>
        <v>34</v>
      </c>
      <c r="B39" s="21" t="s">
        <v>257</v>
      </c>
      <c r="C39" s="22">
        <f t="shared" si="1"/>
        <v>0</v>
      </c>
      <c r="D39" s="23"/>
      <c r="E39" s="24"/>
      <c r="F39" s="2"/>
    </row>
    <row r="40" ht="26.05" customHeight="1" spans="1:6">
      <c r="A40" s="20">
        <f t="shared" si="0"/>
        <v>35</v>
      </c>
      <c r="B40" s="21" t="s">
        <v>258</v>
      </c>
      <c r="C40" s="22">
        <f t="shared" si="1"/>
        <v>0</v>
      </c>
      <c r="D40" s="23"/>
      <c r="E40" s="24"/>
      <c r="F40" s="2"/>
    </row>
    <row r="41" ht="26.05" customHeight="1" spans="1:6">
      <c r="A41" s="20">
        <f t="shared" si="0"/>
        <v>36</v>
      </c>
      <c r="B41" s="21" t="s">
        <v>259</v>
      </c>
      <c r="C41" s="22">
        <f t="shared" si="1"/>
        <v>0</v>
      </c>
      <c r="D41" s="23"/>
      <c r="E41" s="24"/>
      <c r="F41" s="2"/>
    </row>
    <row r="42" ht="26.05" customHeight="1" spans="1:6">
      <c r="A42" s="20">
        <f t="shared" si="0"/>
        <v>37</v>
      </c>
      <c r="B42" s="21" t="s">
        <v>260</v>
      </c>
      <c r="C42" s="22">
        <f t="shared" si="1"/>
        <v>0</v>
      </c>
      <c r="D42" s="23"/>
      <c r="E42" s="24"/>
      <c r="F42" s="2"/>
    </row>
    <row r="43" ht="26.05" customHeight="1" spans="1:6">
      <c r="A43" s="20">
        <f t="shared" si="0"/>
        <v>38</v>
      </c>
      <c r="B43" s="21" t="s">
        <v>261</v>
      </c>
      <c r="C43" s="22">
        <f t="shared" si="1"/>
        <v>0</v>
      </c>
      <c r="D43" s="23">
        <v>0</v>
      </c>
      <c r="E43" s="24"/>
      <c r="F43" s="2"/>
    </row>
    <row r="44" ht="26.05" customHeight="1" spans="1:6">
      <c r="A44" s="20">
        <f t="shared" si="0"/>
        <v>39</v>
      </c>
      <c r="B44" s="21" t="s">
        <v>262</v>
      </c>
      <c r="C44" s="22">
        <f t="shared" si="1"/>
        <v>0</v>
      </c>
      <c r="D44" s="23">
        <v>0</v>
      </c>
      <c r="E44" s="24"/>
      <c r="F44" s="2"/>
    </row>
    <row r="45" ht="26.05" customHeight="1" spans="1:6">
      <c r="A45" s="20">
        <f t="shared" si="0"/>
        <v>40</v>
      </c>
      <c r="B45" s="21" t="s">
        <v>263</v>
      </c>
      <c r="C45" s="22">
        <f t="shared" si="1"/>
        <v>0</v>
      </c>
      <c r="D45" s="23">
        <v>0</v>
      </c>
      <c r="E45" s="24"/>
      <c r="F45" s="2"/>
    </row>
    <row r="46" ht="26.05" customHeight="1" spans="1:6">
      <c r="A46" s="20">
        <f t="shared" si="0"/>
        <v>41</v>
      </c>
      <c r="B46" s="21" t="s">
        <v>264</v>
      </c>
      <c r="C46" s="22">
        <f t="shared" si="1"/>
        <v>0</v>
      </c>
      <c r="D46" s="23">
        <v>0</v>
      </c>
      <c r="E46" s="24">
        <v>0</v>
      </c>
      <c r="F46" s="2"/>
    </row>
    <row r="47" ht="16.35" customHeight="1" spans="1:1">
      <c r="A47" s="2" t="s">
        <v>85</v>
      </c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10" defaultRowHeight="13.5" outlineLevelRow="6" outlineLevelCol="1"/>
  <cols>
    <col min="1" max="1" width="72.1916666666667" style="1" customWidth="1"/>
    <col min="2" max="2" width="23.8833333333333" style="1" customWidth="1"/>
  </cols>
  <sheetData>
    <row r="1" ht="16.35" customHeight="1" spans="1:2">
      <c r="A1" s="2"/>
      <c r="B1" s="2"/>
    </row>
    <row r="2" ht="26.05" customHeight="1" spans="1:1">
      <c r="A2" s="3" t="s">
        <v>265</v>
      </c>
    </row>
    <row r="3" ht="26.05" customHeight="1" spans="1:2">
      <c r="A3" s="2"/>
      <c r="B3" s="4" t="s">
        <v>35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14"/>
      <c r="B5" s="6"/>
    </row>
    <row r="6" ht="16.35" customHeight="1" spans="1:2">
      <c r="A6" s="15"/>
      <c r="B6" s="6"/>
    </row>
    <row r="7" ht="16.35" customHeight="1" spans="1:1">
      <c r="A7" s="2" t="s">
        <v>85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style="1" customWidth="1"/>
    <col min="2" max="2" width="18.2416666666667" style="1" customWidth="1"/>
    <col min="3" max="3" width="20.1916666666667" style="1" customWidth="1"/>
    <col min="4" max="4" width="24.2083333333333" style="1" customWidth="1"/>
    <col min="5" max="5" width="29.3166666666667" style="1" customWidth="1"/>
  </cols>
  <sheetData>
    <row r="1" ht="16.35" customHeight="1" spans="1:5">
      <c r="A1" s="2"/>
      <c r="B1" s="2"/>
      <c r="C1" s="2"/>
      <c r="D1" s="2"/>
      <c r="E1" s="2"/>
    </row>
    <row r="2" ht="26.05" customHeight="1" spans="1:1">
      <c r="A2" s="3" t="s">
        <v>266</v>
      </c>
    </row>
    <row r="3" ht="26.05" customHeight="1" spans="1:5">
      <c r="A3" s="2"/>
      <c r="B3" s="2"/>
      <c r="C3" s="2"/>
      <c r="D3" s="2"/>
      <c r="E3" s="4" t="s">
        <v>35</v>
      </c>
    </row>
    <row r="4" ht="26.05" customHeight="1" spans="1:5">
      <c r="A4" s="5" t="s">
        <v>161</v>
      </c>
      <c r="B4" s="11" t="s">
        <v>99</v>
      </c>
      <c r="C4" s="11" t="s">
        <v>267</v>
      </c>
      <c r="D4" s="11" t="s">
        <v>268</v>
      </c>
      <c r="E4" s="6" t="s">
        <v>269</v>
      </c>
    </row>
    <row r="5" ht="26.05" customHeight="1" spans="1:5">
      <c r="A5" s="5" t="s">
        <v>177</v>
      </c>
      <c r="B5" s="11">
        <v>1</v>
      </c>
      <c r="C5" s="11">
        <v>2</v>
      </c>
      <c r="D5" s="11">
        <v>3</v>
      </c>
      <c r="E5" s="6">
        <v>4</v>
      </c>
    </row>
    <row r="6" ht="26.05" customHeight="1" spans="1:5">
      <c r="A6" s="9"/>
      <c r="B6" s="12"/>
      <c r="C6" s="12"/>
      <c r="D6" s="12"/>
      <c r="E6" s="13"/>
    </row>
    <row r="7" ht="16.35" customHeight="1"/>
    <row r="8" ht="16.35" customHeight="1" spans="1:1">
      <c r="A8" s="2" t="s">
        <v>270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8" sqref="B18"/>
    </sheetView>
  </sheetViews>
  <sheetFormatPr defaultColWidth="10" defaultRowHeight="13.5" outlineLevelCol="1"/>
  <cols>
    <col min="1" max="1" width="63.9166666666667" style="1" customWidth="1"/>
    <col min="2" max="2" width="21.1666666666667" style="1" customWidth="1"/>
  </cols>
  <sheetData>
    <row r="1" ht="16.35" customHeight="1" spans="1:1">
      <c r="A1" s="2"/>
    </row>
    <row r="2" ht="26.05" customHeight="1" spans="1:1">
      <c r="A2" s="3" t="s">
        <v>271</v>
      </c>
    </row>
    <row r="3" ht="26.05" customHeight="1" spans="1:1">
      <c r="A3" s="4" t="s">
        <v>272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5" t="s">
        <v>177</v>
      </c>
      <c r="B5" s="6">
        <v>1</v>
      </c>
    </row>
    <row r="6" ht="26.05" customHeight="1" spans="1:2">
      <c r="A6" s="7" t="s">
        <v>273</v>
      </c>
      <c r="B6" s="8">
        <v>0</v>
      </c>
    </row>
    <row r="7" ht="26.05" customHeight="1" spans="1:2">
      <c r="A7" s="7"/>
      <c r="B7" s="8">
        <v>0</v>
      </c>
    </row>
    <row r="8" ht="26.05" customHeight="1" spans="1:2">
      <c r="A8" s="9"/>
      <c r="B8" s="10">
        <v>0</v>
      </c>
    </row>
    <row r="9" ht="16.35" customHeight="1"/>
    <row r="10" ht="16.35" customHeight="1" spans="1:1">
      <c r="A10" s="2" t="s">
        <v>274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0" workbookViewId="0">
      <selection activeCell="B22" sqref="B22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</cols>
  <sheetData>
    <row r="1" ht="40.5" customHeight="1" spans="1:2">
      <c r="A1" s="2"/>
      <c r="B1" s="2"/>
    </row>
    <row r="2" ht="32.55" customHeight="1" spans="1:2">
      <c r="A2" s="2"/>
      <c r="B2" s="3" t="s">
        <v>13</v>
      </c>
    </row>
    <row r="3" ht="33.6" customHeight="1" spans="1:3">
      <c r="A3" s="97"/>
      <c r="B3" s="98" t="s">
        <v>14</v>
      </c>
      <c r="C3" s="99" t="s">
        <v>15</v>
      </c>
    </row>
    <row r="4" ht="32.55" customHeight="1" spans="1:3">
      <c r="A4" s="100"/>
      <c r="B4" s="101" t="s">
        <v>16</v>
      </c>
      <c r="C4" s="102" t="s">
        <v>5</v>
      </c>
    </row>
    <row r="5" ht="32.55" customHeight="1" spans="1:3">
      <c r="A5" s="100"/>
      <c r="B5" s="101" t="s">
        <v>17</v>
      </c>
      <c r="C5" s="102" t="s">
        <v>18</v>
      </c>
    </row>
    <row r="6" ht="32.55" customHeight="1" spans="1:3">
      <c r="A6" s="100"/>
      <c r="B6" s="101" t="s">
        <v>19</v>
      </c>
      <c r="C6" s="102" t="s">
        <v>20</v>
      </c>
    </row>
    <row r="7" ht="32.55" customHeight="1" spans="1:3">
      <c r="A7" s="100"/>
      <c r="B7" s="101" t="s">
        <v>21</v>
      </c>
      <c r="C7" s="102"/>
    </row>
    <row r="8" ht="32.55" customHeight="1" spans="1:3">
      <c r="A8" s="100"/>
      <c r="B8" s="101" t="s">
        <v>22</v>
      </c>
      <c r="C8" s="102" t="s">
        <v>23</v>
      </c>
    </row>
    <row r="9" ht="32.55" customHeight="1" spans="1:3">
      <c r="A9" s="100"/>
      <c r="B9" s="101" t="s">
        <v>24</v>
      </c>
      <c r="C9" s="102" t="s">
        <v>25</v>
      </c>
    </row>
    <row r="10" ht="32.55" customHeight="1" spans="1:3">
      <c r="A10" s="100"/>
      <c r="B10" s="101" t="s">
        <v>26</v>
      </c>
      <c r="C10" s="102" t="s">
        <v>27</v>
      </c>
    </row>
    <row r="11" ht="32.55" customHeight="1" spans="1:3">
      <c r="A11" s="100"/>
      <c r="B11" s="101" t="s">
        <v>28</v>
      </c>
      <c r="C11" s="102" t="s">
        <v>29</v>
      </c>
    </row>
    <row r="12" ht="32.55" customHeight="1" spans="1:3">
      <c r="A12" s="100"/>
      <c r="B12" s="101" t="s">
        <v>30</v>
      </c>
      <c r="C12" s="102"/>
    </row>
    <row r="13" ht="32.55" customHeight="1" spans="1:3">
      <c r="A13" s="2"/>
      <c r="B13" s="101" t="s">
        <v>31</v>
      </c>
      <c r="C13" s="102"/>
    </row>
    <row r="14" ht="32.55" customHeight="1" spans="1:3">
      <c r="A14" s="2"/>
      <c r="B14" s="101" t="s">
        <v>32</v>
      </c>
      <c r="C14" s="102" t="s">
        <v>5</v>
      </c>
    </row>
    <row r="15" ht="32.55" customHeight="1" spans="2:3">
      <c r="B15" s="101" t="s">
        <v>33</v>
      </c>
      <c r="C15" s="10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workbookViewId="0">
      <selection activeCell="D6" sqref="D6:D30"/>
    </sheetView>
  </sheetViews>
  <sheetFormatPr defaultColWidth="10" defaultRowHeight="13.5" outlineLevelCol="5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</cols>
  <sheetData>
    <row r="1" ht="16.35" customHeight="1" spans="1:4">
      <c r="A1" s="2"/>
      <c r="B1" s="2"/>
      <c r="C1" s="2"/>
      <c r="D1" s="2"/>
    </row>
    <row r="2" ht="26.05" customHeight="1" spans="1:1">
      <c r="A2" s="3" t="s">
        <v>34</v>
      </c>
    </row>
    <row r="3" ht="26.05" customHeight="1" spans="1:4">
      <c r="A3" s="95"/>
      <c r="D3" s="96" t="s">
        <v>35</v>
      </c>
    </row>
    <row r="4" ht="26.05" customHeight="1" spans="1:4">
      <c r="A4" s="54" t="s">
        <v>36</v>
      </c>
      <c r="B4" s="27"/>
      <c r="C4" s="55" t="s">
        <v>37</v>
      </c>
      <c r="D4" s="26"/>
    </row>
    <row r="5" ht="26.05" customHeight="1" spans="1:4">
      <c r="A5" s="54" t="s">
        <v>38</v>
      </c>
      <c r="B5" s="81" t="s">
        <v>39</v>
      </c>
      <c r="C5" s="81" t="s">
        <v>38</v>
      </c>
      <c r="D5" s="55" t="s">
        <v>39</v>
      </c>
    </row>
    <row r="6" ht="26.05" customHeight="1" spans="1:4">
      <c r="A6" s="9" t="s">
        <v>40</v>
      </c>
      <c r="B6" s="82">
        <v>927.803315</v>
      </c>
      <c r="C6" s="76" t="s">
        <v>41</v>
      </c>
      <c r="D6" s="82">
        <v>19.1698554</v>
      </c>
    </row>
    <row r="7" ht="26.05" customHeight="1" spans="1:4">
      <c r="A7" s="9" t="s">
        <v>42</v>
      </c>
      <c r="B7" s="83">
        <v>1.4</v>
      </c>
      <c r="C7" s="76" t="s">
        <v>43</v>
      </c>
      <c r="D7" s="79"/>
    </row>
    <row r="8" ht="26.05" customHeight="1" spans="1:4">
      <c r="A8" s="9" t="s">
        <v>44</v>
      </c>
      <c r="B8" s="83"/>
      <c r="C8" s="76" t="s">
        <v>45</v>
      </c>
      <c r="D8" s="79"/>
    </row>
    <row r="9" ht="26.05" customHeight="1" spans="1:4">
      <c r="A9" s="9" t="s">
        <v>46</v>
      </c>
      <c r="B9" s="83"/>
      <c r="C9" s="76" t="s">
        <v>47</v>
      </c>
      <c r="D9" s="79"/>
    </row>
    <row r="10" ht="26.05" customHeight="1" spans="1:4">
      <c r="A10" s="9" t="s">
        <v>48</v>
      </c>
      <c r="B10" s="83"/>
      <c r="C10" s="76" t="s">
        <v>49</v>
      </c>
      <c r="D10" s="84">
        <v>662.107228</v>
      </c>
    </row>
    <row r="11" ht="26.05" customHeight="1" spans="1:4">
      <c r="A11" s="9" t="s">
        <v>50</v>
      </c>
      <c r="B11" s="83"/>
      <c r="C11" s="76" t="s">
        <v>51</v>
      </c>
      <c r="D11" s="79"/>
    </row>
    <row r="12" ht="26.05" customHeight="1" spans="1:4">
      <c r="A12" s="9" t="s">
        <v>52</v>
      </c>
      <c r="B12" s="83"/>
      <c r="C12" s="76" t="s">
        <v>53</v>
      </c>
      <c r="D12" s="79"/>
    </row>
    <row r="13" ht="26.05" customHeight="1" spans="1:4">
      <c r="A13" s="9" t="s">
        <v>54</v>
      </c>
      <c r="B13" s="83"/>
      <c r="C13" s="76" t="s">
        <v>55</v>
      </c>
      <c r="D13" s="82">
        <v>140.9569542</v>
      </c>
    </row>
    <row r="14" ht="26.05" customHeight="1" spans="1:4">
      <c r="A14" s="9" t="s">
        <v>56</v>
      </c>
      <c r="B14" s="83"/>
      <c r="C14" s="76" t="s">
        <v>57</v>
      </c>
      <c r="D14" s="79"/>
    </row>
    <row r="15" ht="26.05" customHeight="1" spans="1:4">
      <c r="A15" s="9"/>
      <c r="B15" s="83"/>
      <c r="C15" s="76" t="s">
        <v>58</v>
      </c>
      <c r="D15" s="82">
        <v>43.396773</v>
      </c>
    </row>
    <row r="16" ht="26.05" customHeight="1" spans="1:4">
      <c r="A16" s="9"/>
      <c r="B16" s="83"/>
      <c r="C16" s="76" t="s">
        <v>59</v>
      </c>
      <c r="D16" s="79"/>
    </row>
    <row r="17" ht="26.05" customHeight="1" spans="1:4">
      <c r="A17" s="9"/>
      <c r="B17" s="83"/>
      <c r="C17" s="76" t="s">
        <v>60</v>
      </c>
      <c r="D17" s="79"/>
    </row>
    <row r="18" ht="26.05" customHeight="1" spans="1:4">
      <c r="A18" s="9"/>
      <c r="B18" s="83"/>
      <c r="C18" s="76" t="s">
        <v>61</v>
      </c>
      <c r="D18" s="79"/>
    </row>
    <row r="19" ht="26.05" customHeight="1" spans="1:4">
      <c r="A19" s="9"/>
      <c r="B19" s="83"/>
      <c r="C19" s="76" t="s">
        <v>62</v>
      </c>
      <c r="D19" s="79"/>
    </row>
    <row r="20" ht="26.05" customHeight="1" spans="1:4">
      <c r="A20" s="9"/>
      <c r="B20" s="83"/>
      <c r="C20" s="76" t="s">
        <v>63</v>
      </c>
      <c r="D20" s="79"/>
    </row>
    <row r="21" ht="26.05" customHeight="1" spans="1:4">
      <c r="A21" s="9"/>
      <c r="B21" s="83"/>
      <c r="C21" s="76" t="s">
        <v>64</v>
      </c>
      <c r="D21" s="79"/>
    </row>
    <row r="22" ht="26.05" customHeight="1" spans="1:4">
      <c r="A22" s="9"/>
      <c r="B22" s="83"/>
      <c r="C22" s="76" t="s">
        <v>65</v>
      </c>
      <c r="D22" s="79"/>
    </row>
    <row r="23" ht="26.05" customHeight="1" spans="1:4">
      <c r="A23" s="9"/>
      <c r="B23" s="83"/>
      <c r="C23" s="76" t="s">
        <v>66</v>
      </c>
      <c r="D23" s="79"/>
    </row>
    <row r="24" ht="26.05" customHeight="1" spans="1:4">
      <c r="A24" s="9"/>
      <c r="B24" s="83"/>
      <c r="C24" s="76" t="s">
        <v>67</v>
      </c>
      <c r="D24" s="79"/>
    </row>
    <row r="25" ht="26.05" customHeight="1" spans="1:4">
      <c r="A25" s="9"/>
      <c r="B25" s="83"/>
      <c r="C25" s="76" t="s">
        <v>68</v>
      </c>
      <c r="D25" s="82">
        <v>62.172504</v>
      </c>
    </row>
    <row r="26" ht="26.05" customHeight="1" spans="1:4">
      <c r="A26" s="9"/>
      <c r="B26" s="83"/>
      <c r="C26" s="76" t="s">
        <v>69</v>
      </c>
      <c r="D26" s="79"/>
    </row>
    <row r="27" ht="26.05" customHeight="1" spans="1:4">
      <c r="A27" s="9"/>
      <c r="B27" s="83"/>
      <c r="C27" s="76" t="s">
        <v>70</v>
      </c>
      <c r="D27" s="79"/>
    </row>
    <row r="28" ht="26.05" customHeight="1" spans="1:4">
      <c r="A28" s="9"/>
      <c r="B28" s="83"/>
      <c r="C28" s="76" t="s">
        <v>71</v>
      </c>
      <c r="D28" s="79"/>
    </row>
    <row r="29" ht="26.05" customHeight="1" spans="1:4">
      <c r="A29" s="9"/>
      <c r="B29" s="83"/>
      <c r="C29" s="76" t="s">
        <v>72</v>
      </c>
      <c r="D29" s="79"/>
    </row>
    <row r="30" ht="26.05" customHeight="1" spans="1:4">
      <c r="A30" s="9"/>
      <c r="B30" s="83"/>
      <c r="C30" s="76" t="s">
        <v>73</v>
      </c>
      <c r="D30" s="79">
        <v>1.4</v>
      </c>
    </row>
    <row r="31" ht="26.05" customHeight="1" spans="1:4">
      <c r="A31" s="9"/>
      <c r="B31" s="83"/>
      <c r="C31" s="76" t="s">
        <v>74</v>
      </c>
      <c r="D31" s="79"/>
    </row>
    <row r="32" ht="26.05" customHeight="1" spans="1:4">
      <c r="A32" s="9"/>
      <c r="B32" s="83"/>
      <c r="C32" s="76" t="s">
        <v>75</v>
      </c>
      <c r="D32" s="79"/>
    </row>
    <row r="33" ht="26.05" customHeight="1" spans="1:4">
      <c r="A33" s="9"/>
      <c r="B33" s="83"/>
      <c r="C33" s="76" t="s">
        <v>76</v>
      </c>
      <c r="D33" s="79"/>
    </row>
    <row r="34" ht="26.05" customHeight="1" spans="1:4">
      <c r="A34" s="9"/>
      <c r="B34" s="83"/>
      <c r="C34" s="76" t="s">
        <v>77</v>
      </c>
      <c r="D34" s="79"/>
    </row>
    <row r="35" ht="26.05" customHeight="1" spans="1:4">
      <c r="A35" s="9"/>
      <c r="B35" s="83"/>
      <c r="C35" s="76" t="s">
        <v>78</v>
      </c>
      <c r="D35" s="79"/>
    </row>
    <row r="36" ht="26.05" customHeight="1" spans="1:4">
      <c r="A36" s="9"/>
      <c r="B36" s="80"/>
      <c r="C36" s="76"/>
      <c r="D36" s="10"/>
    </row>
    <row r="37" ht="26.05" customHeight="1" spans="1:4">
      <c r="A37" s="9"/>
      <c r="B37" s="80"/>
      <c r="C37" s="76"/>
      <c r="D37" s="10"/>
    </row>
    <row r="38" ht="26.05" customHeight="1" spans="1:4">
      <c r="A38" s="9"/>
      <c r="B38" s="80"/>
      <c r="C38" s="76"/>
      <c r="D38" s="10"/>
    </row>
    <row r="39" ht="26.05" customHeight="1" spans="1:4">
      <c r="A39" s="7" t="s">
        <v>79</v>
      </c>
      <c r="B39" s="83">
        <f>SUM(B6:B38)</f>
        <v>929.203315</v>
      </c>
      <c r="C39" s="72" t="s">
        <v>80</v>
      </c>
      <c r="D39" s="10">
        <f>SUM(D6:D38)</f>
        <v>929.2033146</v>
      </c>
    </row>
    <row r="40" ht="26.05" customHeight="1" spans="1:4">
      <c r="A40" s="7" t="s">
        <v>81</v>
      </c>
      <c r="B40" s="83"/>
      <c r="C40" s="72" t="s">
        <v>82</v>
      </c>
      <c r="D40" s="10"/>
    </row>
    <row r="41" ht="26.05" customHeight="1" spans="1:4">
      <c r="A41" s="9"/>
      <c r="B41" s="80"/>
      <c r="C41" s="76"/>
      <c r="D41" s="10"/>
    </row>
    <row r="42" ht="26.05" customHeight="1" spans="1:6">
      <c r="A42" s="7" t="s">
        <v>83</v>
      </c>
      <c r="B42" s="83">
        <f>B39</f>
        <v>929.203315</v>
      </c>
      <c r="C42" s="72" t="s">
        <v>84</v>
      </c>
      <c r="D42" s="10">
        <f>D39</f>
        <v>929.2033146</v>
      </c>
      <c r="F42" s="86"/>
    </row>
    <row r="43" ht="16.35" customHeight="1"/>
    <row r="44" ht="16.35" customHeight="1" spans="1:1">
      <c r="A44" s="2" t="s">
        <v>85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0" sqref="E10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</cols>
  <sheetData>
    <row r="1" ht="16.35" customHeight="1" spans="1:2">
      <c r="A1" s="2"/>
      <c r="B1" s="2"/>
    </row>
    <row r="2" ht="26.05" customHeight="1" spans="1:1">
      <c r="A2" s="3" t="s">
        <v>86</v>
      </c>
    </row>
    <row r="3" ht="26.05" customHeight="1" spans="1:2">
      <c r="A3" s="78"/>
      <c r="B3" s="4" t="s">
        <v>35</v>
      </c>
    </row>
    <row r="4" ht="26.05" customHeight="1" spans="1:2">
      <c r="A4" s="54" t="s">
        <v>38</v>
      </c>
      <c r="B4" s="55" t="s">
        <v>39</v>
      </c>
    </row>
    <row r="5" ht="26.05" customHeight="1" spans="1:2">
      <c r="A5" s="9"/>
      <c r="B5" s="10"/>
    </row>
    <row r="6" ht="26.05" customHeight="1" spans="1:2">
      <c r="A6" s="9"/>
      <c r="B6" s="10"/>
    </row>
    <row r="7" ht="26.05" customHeight="1" spans="1:2">
      <c r="A7" s="9" t="s">
        <v>87</v>
      </c>
      <c r="B7" s="10">
        <v>929.2</v>
      </c>
    </row>
    <row r="8" ht="26.05" customHeight="1" spans="1:2">
      <c r="A8" s="9" t="s">
        <v>88</v>
      </c>
      <c r="B8" s="10"/>
    </row>
    <row r="9" ht="26.05" customHeight="1" spans="1:2">
      <c r="A9" s="75" t="s">
        <v>89</v>
      </c>
      <c r="B9" s="13"/>
    </row>
    <row r="10" ht="26.05" customHeight="1" spans="1:2">
      <c r="A10" s="75" t="s">
        <v>90</v>
      </c>
      <c r="B10" s="13"/>
    </row>
    <row r="11" ht="26.05" customHeight="1" spans="1:2">
      <c r="A11" s="75" t="s">
        <v>91</v>
      </c>
      <c r="B11" s="13"/>
    </row>
    <row r="12" ht="26.05" customHeight="1" spans="1:2">
      <c r="A12" s="75" t="s">
        <v>92</v>
      </c>
      <c r="B12" s="13">
        <f>B7+B8</f>
        <v>929.2</v>
      </c>
    </row>
    <row r="13" ht="14.65" customHeight="1"/>
    <row r="14" ht="26.05" customHeight="1" spans="1:1">
      <c r="A14" s="2" t="s">
        <v>85</v>
      </c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B14" sqref="B14:C27"/>
    </sheetView>
  </sheetViews>
  <sheetFormatPr defaultColWidth="10" defaultRowHeight="13.5" outlineLevelCol="5"/>
  <cols>
    <col min="1" max="1" width="41.25" style="1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</cols>
  <sheetData>
    <row r="1" ht="16.35" customHeight="1" spans="1:5">
      <c r="A1" s="2"/>
      <c r="B1" s="2"/>
      <c r="C1" s="2"/>
      <c r="D1" s="2"/>
      <c r="E1" s="2"/>
    </row>
    <row r="2" ht="26.05" customHeight="1" spans="1:1">
      <c r="A2" s="3" t="s">
        <v>93</v>
      </c>
    </row>
    <row r="3" ht="26.05" customHeight="1" spans="1:5">
      <c r="A3" s="78"/>
      <c r="B3" s="78"/>
      <c r="C3" s="78"/>
      <c r="D3" s="78"/>
      <c r="E3" s="2" t="s">
        <v>35</v>
      </c>
    </row>
    <row r="4" ht="26.05" customHeight="1" spans="1:5">
      <c r="A4" s="5" t="s">
        <v>94</v>
      </c>
      <c r="B4" s="11" t="s">
        <v>95</v>
      </c>
      <c r="C4" s="11" t="s">
        <v>96</v>
      </c>
      <c r="D4" s="11" t="s">
        <v>97</v>
      </c>
      <c r="E4" s="6" t="s">
        <v>98</v>
      </c>
    </row>
    <row r="5" ht="26.05" customHeight="1" spans="1:5">
      <c r="A5" s="7" t="s">
        <v>99</v>
      </c>
      <c r="B5" s="62">
        <f>C5+D5</f>
        <v>929.2033146</v>
      </c>
      <c r="C5" s="62">
        <v>858.8256366</v>
      </c>
      <c r="D5" s="70">
        <v>70.377678</v>
      </c>
      <c r="E5" s="63"/>
    </row>
    <row r="6" ht="26.05" customHeight="1" spans="1:5">
      <c r="A6" s="7" t="s">
        <v>100</v>
      </c>
      <c r="B6" s="63"/>
      <c r="C6" s="63"/>
      <c r="D6" s="63"/>
      <c r="E6" s="63"/>
    </row>
    <row r="7" ht="26.05" customHeight="1" spans="1:5">
      <c r="A7" s="7" t="s">
        <v>101</v>
      </c>
      <c r="B7" s="67"/>
      <c r="C7" s="67"/>
      <c r="D7" s="67"/>
      <c r="E7" s="63"/>
    </row>
    <row r="8" ht="26.05" customHeight="1" spans="1:6">
      <c r="A8" s="9" t="s">
        <v>102</v>
      </c>
      <c r="B8" s="67"/>
      <c r="C8" s="67"/>
      <c r="D8" s="67"/>
      <c r="E8" s="63"/>
      <c r="F8" s="86"/>
    </row>
    <row r="9" ht="26.05" customHeight="1" spans="1:5">
      <c r="A9" s="7" t="s">
        <v>103</v>
      </c>
      <c r="B9" s="87">
        <v>662.107228</v>
      </c>
      <c r="C9" s="87">
        <v>591.72955</v>
      </c>
      <c r="D9" s="70">
        <v>70.377678</v>
      </c>
      <c r="E9" s="63"/>
    </row>
    <row r="10" ht="26.05" customHeight="1" spans="1:5">
      <c r="A10" s="9" t="s">
        <v>104</v>
      </c>
      <c r="B10" s="70">
        <f>D10</f>
        <v>70.377678</v>
      </c>
      <c r="C10" s="70">
        <f>B9-B10</f>
        <v>591.72955</v>
      </c>
      <c r="D10" s="70">
        <v>70.377678</v>
      </c>
      <c r="E10" s="67"/>
    </row>
    <row r="11" ht="26.05" customHeight="1" spans="1:5">
      <c r="A11" s="9" t="s">
        <v>105</v>
      </c>
      <c r="B11" s="70"/>
      <c r="C11" s="62"/>
      <c r="D11" s="67"/>
      <c r="E11" s="67"/>
    </row>
    <row r="12" ht="26.05" customHeight="1" spans="1:5">
      <c r="A12" s="9" t="s">
        <v>106</v>
      </c>
      <c r="B12" s="70"/>
      <c r="C12" s="70"/>
      <c r="D12" s="67"/>
      <c r="E12" s="67"/>
    </row>
    <row r="13" ht="26.05" customHeight="1" spans="1:5">
      <c r="A13" s="9" t="s">
        <v>107</v>
      </c>
      <c r="B13" s="62"/>
      <c r="C13" s="62"/>
      <c r="D13" s="62"/>
      <c r="E13" s="63"/>
    </row>
    <row r="14" ht="26.05" customHeight="1" spans="1:5">
      <c r="A14" s="7" t="s">
        <v>108</v>
      </c>
      <c r="B14" s="62">
        <f>B15+B17+B18+B19+B21</f>
        <v>139.9381542</v>
      </c>
      <c r="C14" s="62">
        <f>C15+C17+C18+C19+C21</f>
        <v>139.9381542</v>
      </c>
      <c r="D14" s="62"/>
      <c r="E14" s="63"/>
    </row>
    <row r="15" ht="26.05" customHeight="1" spans="1:5">
      <c r="A15" s="7" t="s">
        <v>109</v>
      </c>
      <c r="B15" s="62">
        <v>5.04</v>
      </c>
      <c r="C15" s="62">
        <v>5.04</v>
      </c>
      <c r="D15" s="62"/>
      <c r="E15" s="63"/>
    </row>
    <row r="16" ht="26.05" customHeight="1" spans="1:5">
      <c r="A16" s="9" t="s">
        <v>110</v>
      </c>
      <c r="B16" s="88">
        <f>C16</f>
        <v>6.0588</v>
      </c>
      <c r="C16" s="25">
        <v>6.0588</v>
      </c>
      <c r="D16" s="88"/>
      <c r="E16" s="63"/>
    </row>
    <row r="17" ht="26.05" customHeight="1" spans="1:5">
      <c r="A17" s="9" t="s">
        <v>111</v>
      </c>
      <c r="B17" s="88">
        <f>C17</f>
        <v>82.896672</v>
      </c>
      <c r="C17" s="25">
        <v>82.896672</v>
      </c>
      <c r="D17" s="88"/>
      <c r="E17" s="63"/>
    </row>
    <row r="18" ht="26.05" customHeight="1" spans="1:5">
      <c r="A18" s="9" t="s">
        <v>112</v>
      </c>
      <c r="B18" s="88">
        <f>C18</f>
        <v>41.448336</v>
      </c>
      <c r="C18" s="25">
        <v>41.448336</v>
      </c>
      <c r="D18" s="88"/>
      <c r="E18" s="63"/>
    </row>
    <row r="19" ht="26.05" customHeight="1" spans="1:5">
      <c r="A19" s="89" t="s">
        <v>113</v>
      </c>
      <c r="B19" s="62">
        <v>4.854</v>
      </c>
      <c r="C19" s="62">
        <v>4.854</v>
      </c>
      <c r="D19" s="62"/>
      <c r="E19" s="63"/>
    </row>
    <row r="20" ht="26.05" customHeight="1" spans="1:5">
      <c r="A20" s="90" t="s">
        <v>113</v>
      </c>
      <c r="B20" s="88">
        <f>C20</f>
        <v>4.854</v>
      </c>
      <c r="C20" s="88">
        <v>4.854</v>
      </c>
      <c r="D20" s="88"/>
      <c r="E20" s="63"/>
    </row>
    <row r="21" ht="26.05" customHeight="1" spans="1:5">
      <c r="A21" s="89" t="s">
        <v>114</v>
      </c>
      <c r="B21" s="62">
        <v>5.6991462</v>
      </c>
      <c r="C21" s="62">
        <v>5.6991462</v>
      </c>
      <c r="D21" s="62"/>
      <c r="E21" s="63"/>
    </row>
    <row r="22" ht="26.05" customHeight="1" spans="1:5">
      <c r="A22" s="90" t="s">
        <v>115</v>
      </c>
      <c r="B22" s="88">
        <v>5.6991462</v>
      </c>
      <c r="C22" s="88">
        <v>5.6991462</v>
      </c>
      <c r="D22" s="88"/>
      <c r="E22" s="63"/>
    </row>
    <row r="23" ht="26.05" customHeight="1" spans="1:5">
      <c r="A23" s="91" t="s">
        <v>116</v>
      </c>
      <c r="B23" s="92">
        <v>43.396773</v>
      </c>
      <c r="C23" s="92">
        <v>43.396773</v>
      </c>
      <c r="D23" s="62"/>
      <c r="E23" s="63"/>
    </row>
    <row r="24" ht="26.05" customHeight="1" spans="1:5">
      <c r="A24" s="90" t="s">
        <v>117</v>
      </c>
      <c r="B24" s="88"/>
      <c r="C24" s="88"/>
      <c r="D24" s="88"/>
      <c r="E24" s="63"/>
    </row>
    <row r="25" ht="26.05" customHeight="1" spans="1:5">
      <c r="A25" s="90" t="s">
        <v>118</v>
      </c>
      <c r="B25" s="82">
        <v>43.396773</v>
      </c>
      <c r="C25" s="82">
        <v>43.396773</v>
      </c>
      <c r="D25" s="88"/>
      <c r="E25" s="63"/>
    </row>
    <row r="26" ht="26.05" customHeight="1" spans="1:5">
      <c r="A26" s="91" t="s">
        <v>119</v>
      </c>
      <c r="B26" s="92">
        <v>62.172504</v>
      </c>
      <c r="C26" s="92">
        <v>62.172504</v>
      </c>
      <c r="D26" s="62"/>
      <c r="E26" s="63"/>
    </row>
    <row r="27" ht="26.05" customHeight="1" spans="1:5">
      <c r="A27" s="90" t="s">
        <v>120</v>
      </c>
      <c r="B27" s="82">
        <v>62.172504</v>
      </c>
      <c r="C27" s="82">
        <v>62.172504</v>
      </c>
      <c r="D27" s="88"/>
      <c r="E27" s="63"/>
    </row>
    <row r="28" ht="26.05" customHeight="1" spans="1:5">
      <c r="A28" s="93" t="s">
        <v>121</v>
      </c>
      <c r="B28" s="63">
        <v>1.4</v>
      </c>
      <c r="C28" s="63">
        <v>1.4</v>
      </c>
      <c r="D28" s="63"/>
      <c r="E28" s="63"/>
    </row>
    <row r="29" ht="26.05" customHeight="1" spans="1:5">
      <c r="A29" s="94" t="s">
        <v>122</v>
      </c>
      <c r="B29" s="67">
        <v>1.4</v>
      </c>
      <c r="C29" s="67">
        <v>1.4</v>
      </c>
      <c r="D29" s="67"/>
      <c r="E29" s="67"/>
    </row>
    <row r="30" ht="26.05" customHeight="1" spans="1:5">
      <c r="A30" s="48" t="s">
        <v>123</v>
      </c>
      <c r="B30" s="67">
        <v>1.4</v>
      </c>
      <c r="C30" s="67">
        <v>1.4</v>
      </c>
      <c r="D30" s="67"/>
      <c r="E30" s="67"/>
    </row>
    <row r="31" ht="19.55" customHeight="1"/>
    <row r="32" ht="19.55" customHeight="1" spans="1:1">
      <c r="A32" s="2" t="s">
        <v>85</v>
      </c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7" workbookViewId="0">
      <selection activeCell="D37" sqref="D37"/>
    </sheetView>
  </sheetViews>
  <sheetFormatPr defaultColWidth="10" defaultRowHeight="13.5" outlineLevelCol="6"/>
  <cols>
    <col min="1" max="1" width="24.5666666666667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5" width="18.725" style="1" customWidth="1"/>
    <col min="6" max="10" width="9.76666666666667" style="1" customWidth="1"/>
  </cols>
  <sheetData>
    <row r="1" ht="16.35" customHeight="1" spans="1:7">
      <c r="A1" s="2"/>
      <c r="B1" s="2"/>
      <c r="C1" s="2"/>
      <c r="D1" s="2"/>
      <c r="E1" s="2"/>
      <c r="F1" s="2"/>
      <c r="G1" s="2"/>
    </row>
    <row r="2" ht="26.05" customHeight="1" spans="1:7">
      <c r="A2" s="3" t="s">
        <v>124</v>
      </c>
      <c r="E2" s="2"/>
      <c r="F2" s="2"/>
      <c r="G2" s="2"/>
    </row>
    <row r="3" ht="26.05" customHeight="1" spans="1:7">
      <c r="A3" s="78"/>
      <c r="B3" s="78"/>
      <c r="C3" s="4" t="s">
        <v>35</v>
      </c>
      <c r="E3" s="78"/>
      <c r="F3" s="78"/>
      <c r="G3" s="78"/>
    </row>
    <row r="4" ht="26.05" customHeight="1" spans="1:7">
      <c r="A4" s="54" t="s">
        <v>36</v>
      </c>
      <c r="B4" s="27"/>
      <c r="C4" s="55" t="s">
        <v>37</v>
      </c>
      <c r="D4" s="26"/>
      <c r="E4" s="78"/>
      <c r="F4" s="78"/>
      <c r="G4" s="78"/>
    </row>
    <row r="5" ht="26.05" customHeight="1" spans="1:7">
      <c r="A5" s="54" t="s">
        <v>38</v>
      </c>
      <c r="B5" s="81" t="s">
        <v>39</v>
      </c>
      <c r="C5" s="81" t="s">
        <v>38</v>
      </c>
      <c r="D5" s="55" t="s">
        <v>99</v>
      </c>
      <c r="E5" s="78"/>
      <c r="F5" s="78"/>
      <c r="G5" s="78"/>
    </row>
    <row r="6" ht="26.05" customHeight="1" spans="1:7">
      <c r="A6" s="9" t="s">
        <v>125</v>
      </c>
      <c r="B6" s="12">
        <f>B7+B8</f>
        <v>929.203315</v>
      </c>
      <c r="C6" s="76" t="s">
        <v>126</v>
      </c>
      <c r="D6" s="79">
        <f>B6</f>
        <v>929.203315</v>
      </c>
      <c r="E6" s="78"/>
      <c r="F6" s="78"/>
      <c r="G6" s="78"/>
    </row>
    <row r="7" ht="26.05" customHeight="1" spans="1:7">
      <c r="A7" s="9" t="s">
        <v>127</v>
      </c>
      <c r="B7" s="82">
        <v>927.803315</v>
      </c>
      <c r="C7" s="76" t="s">
        <v>128</v>
      </c>
      <c r="D7" s="82">
        <v>19.1698554</v>
      </c>
      <c r="E7" s="78"/>
      <c r="F7" s="78"/>
      <c r="G7" s="78"/>
    </row>
    <row r="8" ht="26.05" customHeight="1" spans="1:7">
      <c r="A8" s="9" t="s">
        <v>129</v>
      </c>
      <c r="B8" s="83">
        <v>1.4</v>
      </c>
      <c r="C8" s="76" t="s">
        <v>130</v>
      </c>
      <c r="D8" s="79"/>
      <c r="E8" s="78"/>
      <c r="F8" s="78"/>
      <c r="G8" s="78"/>
    </row>
    <row r="9" ht="26.05" customHeight="1" spans="1:7">
      <c r="A9" s="9" t="s">
        <v>131</v>
      </c>
      <c r="B9" s="83"/>
      <c r="C9" s="76" t="s">
        <v>132</v>
      </c>
      <c r="D9" s="79"/>
      <c r="E9" s="78"/>
      <c r="F9" s="78"/>
      <c r="G9" s="78"/>
    </row>
    <row r="10" ht="26.05" customHeight="1" spans="1:7">
      <c r="A10" s="9"/>
      <c r="B10" s="83"/>
      <c r="C10" s="76" t="s">
        <v>133</v>
      </c>
      <c r="D10" s="79"/>
      <c r="E10" s="78"/>
      <c r="F10" s="78"/>
      <c r="G10" s="78"/>
    </row>
    <row r="11" ht="26.05" customHeight="1" spans="1:7">
      <c r="A11" s="9"/>
      <c r="B11" s="83"/>
      <c r="C11" s="76" t="s">
        <v>134</v>
      </c>
      <c r="D11" s="84">
        <v>662.107228</v>
      </c>
      <c r="E11" s="78"/>
      <c r="F11" s="78"/>
      <c r="G11" s="78"/>
    </row>
    <row r="12" ht="26.05" customHeight="1" spans="1:7">
      <c r="A12" s="9"/>
      <c r="B12" s="83"/>
      <c r="C12" s="76" t="s">
        <v>135</v>
      </c>
      <c r="D12" s="79"/>
      <c r="E12" s="78"/>
      <c r="F12" s="78"/>
      <c r="G12" s="78"/>
    </row>
    <row r="13" ht="26.05" customHeight="1" spans="1:7">
      <c r="A13" s="9"/>
      <c r="B13" s="83"/>
      <c r="C13" s="76" t="s">
        <v>136</v>
      </c>
      <c r="D13" s="79"/>
      <c r="E13" s="78"/>
      <c r="F13" s="78"/>
      <c r="G13" s="78"/>
    </row>
    <row r="14" ht="26.05" customHeight="1" spans="1:7">
      <c r="A14" s="9"/>
      <c r="B14" s="83"/>
      <c r="C14" s="76" t="s">
        <v>137</v>
      </c>
      <c r="D14" s="82">
        <v>140.9569542</v>
      </c>
      <c r="E14" s="78"/>
      <c r="F14" s="78"/>
      <c r="G14" s="78"/>
    </row>
    <row r="15" ht="26.05" customHeight="1" spans="1:7">
      <c r="A15" s="9"/>
      <c r="B15" s="83"/>
      <c r="C15" s="76" t="s">
        <v>138</v>
      </c>
      <c r="D15" s="79"/>
      <c r="E15" s="78"/>
      <c r="F15" s="78"/>
      <c r="G15" s="78"/>
    </row>
    <row r="16" ht="26.05" customHeight="1" spans="1:7">
      <c r="A16" s="9"/>
      <c r="B16" s="83"/>
      <c r="C16" s="76" t="s">
        <v>139</v>
      </c>
      <c r="D16" s="82">
        <v>43.396773</v>
      </c>
      <c r="E16" s="78"/>
      <c r="F16" s="78"/>
      <c r="G16" s="78"/>
    </row>
    <row r="17" ht="26.05" customHeight="1" spans="1:7">
      <c r="A17" s="9"/>
      <c r="B17" s="83"/>
      <c r="C17" s="76" t="s">
        <v>140</v>
      </c>
      <c r="D17" s="79"/>
      <c r="E17" s="78"/>
      <c r="F17" s="78"/>
      <c r="G17" s="78"/>
    </row>
    <row r="18" ht="26.05" customHeight="1" spans="1:7">
      <c r="A18" s="9"/>
      <c r="B18" s="83"/>
      <c r="C18" s="76" t="s">
        <v>141</v>
      </c>
      <c r="D18" s="79"/>
      <c r="E18" s="78"/>
      <c r="F18" s="78"/>
      <c r="G18" s="78"/>
    </row>
    <row r="19" ht="26.05" customHeight="1" spans="1:7">
      <c r="A19" s="9"/>
      <c r="B19" s="83"/>
      <c r="C19" s="76" t="s">
        <v>142</v>
      </c>
      <c r="D19" s="79"/>
      <c r="E19" s="78"/>
      <c r="F19" s="78"/>
      <c r="G19" s="78"/>
    </row>
    <row r="20" ht="26.05" customHeight="1" spans="1:7">
      <c r="A20" s="9"/>
      <c r="B20" s="83"/>
      <c r="C20" s="76" t="s">
        <v>143</v>
      </c>
      <c r="D20" s="79"/>
      <c r="E20" s="78"/>
      <c r="F20" s="78"/>
      <c r="G20" s="78"/>
    </row>
    <row r="21" ht="26.05" customHeight="1" spans="1:7">
      <c r="A21" s="9"/>
      <c r="B21" s="83"/>
      <c r="C21" s="76" t="s">
        <v>144</v>
      </c>
      <c r="D21" s="79"/>
      <c r="E21" s="78"/>
      <c r="F21" s="78"/>
      <c r="G21" s="78"/>
    </row>
    <row r="22" ht="26.05" customHeight="1" spans="1:7">
      <c r="A22" s="9"/>
      <c r="B22" s="83"/>
      <c r="C22" s="76" t="s">
        <v>145</v>
      </c>
      <c r="D22" s="79"/>
      <c r="E22" s="78"/>
      <c r="F22" s="78"/>
      <c r="G22" s="78"/>
    </row>
    <row r="23" ht="26.05" customHeight="1" spans="1:7">
      <c r="A23" s="9"/>
      <c r="B23" s="83"/>
      <c r="C23" s="76" t="s">
        <v>146</v>
      </c>
      <c r="D23" s="79"/>
      <c r="E23" s="78"/>
      <c r="F23" s="78"/>
      <c r="G23" s="78"/>
    </row>
    <row r="24" ht="26.05" customHeight="1" spans="1:7">
      <c r="A24" s="9"/>
      <c r="B24" s="83"/>
      <c r="C24" s="76" t="s">
        <v>147</v>
      </c>
      <c r="D24" s="79"/>
      <c r="E24" s="78"/>
      <c r="F24" s="78"/>
      <c r="G24" s="78"/>
    </row>
    <row r="25" ht="26.05" customHeight="1" spans="1:7">
      <c r="A25" s="9"/>
      <c r="B25" s="83"/>
      <c r="C25" s="76" t="s">
        <v>148</v>
      </c>
      <c r="D25" s="79"/>
      <c r="E25" s="78"/>
      <c r="F25" s="78"/>
      <c r="G25" s="78"/>
    </row>
    <row r="26" ht="26.05" customHeight="1" spans="1:7">
      <c r="A26" s="9"/>
      <c r="B26" s="83"/>
      <c r="C26" s="76" t="s">
        <v>149</v>
      </c>
      <c r="D26" s="82">
        <v>62.172504</v>
      </c>
      <c r="E26" s="78"/>
      <c r="F26" s="78"/>
      <c r="G26" s="78"/>
    </row>
    <row r="27" ht="26.05" customHeight="1" spans="1:7">
      <c r="A27" s="9"/>
      <c r="B27" s="83"/>
      <c r="C27" s="76" t="s">
        <v>150</v>
      </c>
      <c r="D27" s="79"/>
      <c r="E27" s="78"/>
      <c r="F27" s="78"/>
      <c r="G27" s="78"/>
    </row>
    <row r="28" ht="26.05" customHeight="1" spans="1:7">
      <c r="A28" s="9"/>
      <c r="B28" s="83"/>
      <c r="C28" s="76" t="s">
        <v>151</v>
      </c>
      <c r="D28" s="79"/>
      <c r="E28" s="78"/>
      <c r="F28" s="78"/>
      <c r="G28" s="78"/>
    </row>
    <row r="29" ht="26.05" customHeight="1" spans="1:7">
      <c r="A29" s="9"/>
      <c r="B29" s="83"/>
      <c r="C29" s="76" t="s">
        <v>152</v>
      </c>
      <c r="D29" s="79"/>
      <c r="E29" s="78"/>
      <c r="F29" s="78"/>
      <c r="G29" s="78"/>
    </row>
    <row r="30" ht="26.05" customHeight="1" spans="1:7">
      <c r="A30" s="9"/>
      <c r="B30" s="83"/>
      <c r="C30" s="76" t="s">
        <v>153</v>
      </c>
      <c r="D30" s="79"/>
      <c r="E30" s="78"/>
      <c r="F30" s="78"/>
      <c r="G30" s="78"/>
    </row>
    <row r="31" ht="26.05" customHeight="1" spans="1:7">
      <c r="A31" s="9"/>
      <c r="B31" s="83"/>
      <c r="C31" s="76" t="s">
        <v>154</v>
      </c>
      <c r="D31" s="79">
        <v>1.4</v>
      </c>
      <c r="E31" s="78"/>
      <c r="F31" s="78"/>
      <c r="G31" s="78"/>
    </row>
    <row r="32" ht="26.05" customHeight="1" spans="1:7">
      <c r="A32" s="9"/>
      <c r="B32" s="83"/>
      <c r="C32" s="76" t="s">
        <v>155</v>
      </c>
      <c r="D32" s="79"/>
      <c r="E32" s="78"/>
      <c r="F32" s="78"/>
      <c r="G32" s="78"/>
    </row>
    <row r="33" ht="26.05" customHeight="1" spans="1:7">
      <c r="A33" s="9"/>
      <c r="B33" s="83"/>
      <c r="C33" s="76" t="s">
        <v>156</v>
      </c>
      <c r="D33" s="79"/>
      <c r="E33" s="78"/>
      <c r="F33" s="78"/>
      <c r="G33" s="78"/>
    </row>
    <row r="34" ht="26.05" customHeight="1" spans="1:7">
      <c r="A34" s="9"/>
      <c r="B34" s="83"/>
      <c r="C34" s="76" t="s">
        <v>157</v>
      </c>
      <c r="D34" s="79"/>
      <c r="E34" s="78"/>
      <c r="F34" s="78"/>
      <c r="G34" s="78"/>
    </row>
    <row r="35" ht="26.05" customHeight="1" spans="1:7">
      <c r="A35" s="9"/>
      <c r="B35" s="83"/>
      <c r="C35" s="76"/>
      <c r="D35" s="79"/>
      <c r="E35" s="78"/>
      <c r="F35" s="78"/>
      <c r="G35" s="78"/>
    </row>
    <row r="36" ht="26.05" customHeight="1" spans="1:7">
      <c r="A36" s="9"/>
      <c r="B36" s="83"/>
      <c r="C36" s="76"/>
      <c r="D36" s="79"/>
      <c r="E36" s="78"/>
      <c r="F36" s="78"/>
      <c r="G36" s="78"/>
    </row>
    <row r="37" ht="26.05" customHeight="1" spans="1:7">
      <c r="A37" s="54" t="s">
        <v>158</v>
      </c>
      <c r="B37" s="34">
        <v>929.203315</v>
      </c>
      <c r="C37" s="81" t="s">
        <v>159</v>
      </c>
      <c r="D37" s="34">
        <v>929.203315</v>
      </c>
      <c r="E37" s="85"/>
      <c r="F37" s="78"/>
      <c r="G37" s="78"/>
    </row>
    <row r="38" ht="16.35" customHeight="1"/>
    <row r="39" ht="16.35" customHeight="1" spans="1:1">
      <c r="A39" s="2" t="s">
        <v>85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A7"/>
    </sheetView>
  </sheetViews>
  <sheetFormatPr defaultColWidth="10" defaultRowHeight="13.5"/>
  <cols>
    <col min="1" max="1" width="34.875" style="1" customWidth="1"/>
    <col min="2" max="2" width="18.05" style="1" customWidth="1"/>
    <col min="3" max="3" width="14.925" style="1" customWidth="1"/>
    <col min="4" max="4" width="12.35" style="1" customWidth="1"/>
    <col min="5" max="5" width="15.2" style="1" customWidth="1"/>
    <col min="6" max="6" width="15.0666666666667" style="1" customWidth="1"/>
    <col min="7" max="7" width="18.05" style="1" customWidth="1"/>
    <col min="8" max="9" width="15.4666666666667" style="1" customWidth="1"/>
    <col min="10" max="11" width="15.741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6.05" customHeight="1" spans="1:1">
      <c r="A2" s="3" t="s">
        <v>160</v>
      </c>
    </row>
    <row r="3" ht="26.05" customHeight="1" spans="1:10">
      <c r="A3" s="78"/>
      <c r="B3" s="78"/>
      <c r="C3" s="78"/>
      <c r="D3" s="78"/>
      <c r="E3" s="78"/>
      <c r="F3" s="78"/>
      <c r="G3" s="78"/>
      <c r="H3" s="78"/>
      <c r="I3" s="78"/>
      <c r="J3" s="4" t="s">
        <v>35</v>
      </c>
    </row>
    <row r="4" ht="26.05" customHeight="1" spans="1:11">
      <c r="A4" s="5" t="s">
        <v>161</v>
      </c>
      <c r="B4" s="11" t="s">
        <v>99</v>
      </c>
      <c r="C4" s="11" t="s">
        <v>162</v>
      </c>
      <c r="D4" s="26"/>
      <c r="E4" s="27"/>
      <c r="F4" s="11" t="s">
        <v>163</v>
      </c>
      <c r="G4" s="26"/>
      <c r="H4" s="27"/>
      <c r="I4" s="6" t="s">
        <v>164</v>
      </c>
      <c r="J4" s="26"/>
      <c r="K4" s="26"/>
    </row>
    <row r="5" ht="26.05" customHeight="1" spans="1:11">
      <c r="A5" s="31"/>
      <c r="B5" s="32"/>
      <c r="C5" s="11" t="s">
        <v>99</v>
      </c>
      <c r="D5" s="11" t="s">
        <v>96</v>
      </c>
      <c r="E5" s="11" t="s">
        <v>97</v>
      </c>
      <c r="F5" s="11" t="s">
        <v>99</v>
      </c>
      <c r="G5" s="11" t="s">
        <v>96</v>
      </c>
      <c r="H5" s="11" t="s">
        <v>97</v>
      </c>
      <c r="I5" s="11" t="s">
        <v>99</v>
      </c>
      <c r="J5" s="11" t="s">
        <v>96</v>
      </c>
      <c r="K5" s="6" t="s">
        <v>97</v>
      </c>
    </row>
    <row r="6" ht="26.05" customHeight="1" spans="1:11">
      <c r="A6" s="9" t="s">
        <v>99</v>
      </c>
      <c r="B6" s="12">
        <f>C6+F6</f>
        <v>929.2056366</v>
      </c>
      <c r="C6" s="12">
        <f>D6+E6</f>
        <v>927.8056366</v>
      </c>
      <c r="D6" s="62">
        <v>858.8256366</v>
      </c>
      <c r="E6" s="70">
        <v>68.98</v>
      </c>
      <c r="F6" s="79">
        <v>1.4</v>
      </c>
      <c r="G6" s="12"/>
      <c r="H6" s="79">
        <v>1.4</v>
      </c>
      <c r="I6" s="12"/>
      <c r="J6" s="12"/>
      <c r="K6" s="13"/>
    </row>
    <row r="7" ht="26.05" customHeight="1" spans="1:11">
      <c r="A7" s="75" t="s">
        <v>3</v>
      </c>
      <c r="B7" s="12">
        <f>C7+F7</f>
        <v>929.2056366</v>
      </c>
      <c r="C7" s="12">
        <f>D7+E7</f>
        <v>927.8056366</v>
      </c>
      <c r="D7" s="62">
        <v>858.8256366</v>
      </c>
      <c r="E7" s="70">
        <v>68.98</v>
      </c>
      <c r="F7" s="79">
        <v>1.4</v>
      </c>
      <c r="G7" s="80"/>
      <c r="H7" s="79">
        <v>1.4</v>
      </c>
      <c r="I7" s="80"/>
      <c r="J7" s="80"/>
      <c r="K7" s="10"/>
    </row>
    <row r="8" ht="26.05" customHeight="1" spans="1:11">
      <c r="A8" s="75"/>
      <c r="B8" s="12"/>
      <c r="C8" s="12"/>
      <c r="D8" s="80"/>
      <c r="E8" s="80"/>
      <c r="F8" s="80"/>
      <c r="G8" s="80"/>
      <c r="H8" s="80"/>
      <c r="I8" s="80"/>
      <c r="J8" s="80"/>
      <c r="K8" s="10"/>
    </row>
    <row r="9" ht="16.35" customHeight="1"/>
    <row r="10" ht="16.35" customHeight="1" spans="1:1">
      <c r="A10" s="2" t="s">
        <v>85</v>
      </c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G11" sqref="G11"/>
    </sheetView>
  </sheetViews>
  <sheetFormatPr defaultColWidth="10" defaultRowHeight="13.5" outlineLevelCol="4"/>
  <cols>
    <col min="1" max="1" width="17.5" style="1" customWidth="1"/>
    <col min="2" max="2" width="25.7833333333333" style="1" customWidth="1"/>
    <col min="3" max="5" width="25.6416666666667" style="1" customWidth="1"/>
  </cols>
  <sheetData>
    <row r="1" ht="16.35" customHeight="1" spans="1:1">
      <c r="A1" s="53"/>
    </row>
    <row r="2" ht="26.05" customHeight="1" spans="1:1">
      <c r="A2" s="3" t="s">
        <v>165</v>
      </c>
    </row>
    <row r="3" ht="25" customHeight="1" spans="1:3">
      <c r="A3" s="2"/>
      <c r="B3" s="2"/>
      <c r="C3" s="4" t="s">
        <v>35</v>
      </c>
    </row>
    <row r="4" ht="26.05" customHeight="1" spans="1:5">
      <c r="A4" s="54" t="s">
        <v>94</v>
      </c>
      <c r="B4" s="27"/>
      <c r="C4" s="55" t="s">
        <v>162</v>
      </c>
      <c r="D4" s="26"/>
      <c r="E4" s="26"/>
    </row>
    <row r="5" ht="26.05" customHeight="1" spans="1:5">
      <c r="A5" s="56" t="s">
        <v>166</v>
      </c>
      <c r="B5" s="57" t="s">
        <v>167</v>
      </c>
      <c r="C5" s="58" t="s">
        <v>99</v>
      </c>
      <c r="D5" s="57" t="s">
        <v>96</v>
      </c>
      <c r="E5" s="59" t="s">
        <v>97</v>
      </c>
    </row>
    <row r="6" ht="26.05" customHeight="1" spans="1:5">
      <c r="A6" s="60"/>
      <c r="B6" s="61" t="s">
        <v>99</v>
      </c>
      <c r="C6" s="62">
        <v>929.2033146</v>
      </c>
      <c r="D6" s="62">
        <v>858.8256366</v>
      </c>
      <c r="E6" s="63">
        <v>70.377678</v>
      </c>
    </row>
    <row r="7" ht="26.05" customHeight="1" spans="1:5">
      <c r="A7" s="64" t="s">
        <v>168</v>
      </c>
      <c r="B7" s="61" t="s">
        <v>100</v>
      </c>
      <c r="C7" s="65">
        <v>19.17</v>
      </c>
      <c r="D7" s="65">
        <v>19.17</v>
      </c>
      <c r="E7" s="66"/>
    </row>
    <row r="8" ht="26.05" customHeight="1" spans="1:5">
      <c r="A8" s="64">
        <v>20129</v>
      </c>
      <c r="B8" s="61" t="s">
        <v>101</v>
      </c>
      <c r="C8" s="67">
        <v>6.2172504</v>
      </c>
      <c r="D8" s="67">
        <v>6.2172504</v>
      </c>
      <c r="E8" s="66"/>
    </row>
    <row r="9" ht="26.05" customHeight="1" spans="1:5">
      <c r="A9" s="60">
        <v>2012906</v>
      </c>
      <c r="B9" s="68" t="s">
        <v>102</v>
      </c>
      <c r="C9" s="67">
        <v>6.2172504</v>
      </c>
      <c r="D9" s="67">
        <v>6.2172504</v>
      </c>
      <c r="E9" s="66"/>
    </row>
    <row r="10" ht="26.05" customHeight="1" spans="1:5">
      <c r="A10" s="64">
        <v>205</v>
      </c>
      <c r="B10" s="61" t="s">
        <v>103</v>
      </c>
      <c r="C10" s="69">
        <v>662.107228</v>
      </c>
      <c r="D10" s="65">
        <v>591.72955</v>
      </c>
      <c r="E10" s="66">
        <v>70.377678</v>
      </c>
    </row>
    <row r="11" ht="26.05" customHeight="1" spans="1:5">
      <c r="A11" s="64">
        <v>20502</v>
      </c>
      <c r="B11" s="61" t="s">
        <v>104</v>
      </c>
      <c r="C11" s="69">
        <v>70.377678</v>
      </c>
      <c r="D11" s="65">
        <v>591.72955</v>
      </c>
      <c r="E11" s="66">
        <v>70.377678</v>
      </c>
    </row>
    <row r="12" ht="26.05" customHeight="1" spans="1:5">
      <c r="A12" s="60">
        <v>2050201</v>
      </c>
      <c r="B12" s="68" t="s">
        <v>105</v>
      </c>
      <c r="C12" s="69"/>
      <c r="D12" s="65"/>
      <c r="E12" s="66"/>
    </row>
    <row r="13" ht="26.05" customHeight="1" spans="1:5">
      <c r="A13" s="60">
        <v>2050202</v>
      </c>
      <c r="B13" s="68" t="s">
        <v>106</v>
      </c>
      <c r="C13" s="70"/>
      <c r="D13" s="70"/>
      <c r="E13" s="71"/>
    </row>
    <row r="14" ht="26.05" customHeight="1" spans="1:5">
      <c r="A14" s="60">
        <v>2050299</v>
      </c>
      <c r="B14" s="68" t="s">
        <v>107</v>
      </c>
      <c r="C14" s="69"/>
      <c r="D14" s="65"/>
      <c r="E14" s="66"/>
    </row>
    <row r="15" ht="26.05" customHeight="1" spans="1:5">
      <c r="A15" s="64" t="s">
        <v>169</v>
      </c>
      <c r="B15" s="61" t="s">
        <v>108</v>
      </c>
      <c r="C15" s="62">
        <v>139.9381542</v>
      </c>
      <c r="D15" s="62">
        <v>139.9381542</v>
      </c>
      <c r="E15" s="66"/>
    </row>
    <row r="16" ht="26.05" customHeight="1" spans="1:5">
      <c r="A16" s="60" t="s">
        <v>170</v>
      </c>
      <c r="B16" s="68" t="s">
        <v>109</v>
      </c>
      <c r="C16" s="69">
        <v>5.04</v>
      </c>
      <c r="D16" s="65">
        <v>5.04</v>
      </c>
      <c r="E16" s="66"/>
    </row>
    <row r="17" ht="26.05" customHeight="1" spans="1:5">
      <c r="A17" s="60">
        <v>2080502</v>
      </c>
      <c r="B17" s="68" t="s">
        <v>110</v>
      </c>
      <c r="C17" s="51">
        <v>6.0588</v>
      </c>
      <c r="D17" s="51">
        <v>6.0588</v>
      </c>
      <c r="E17" s="66"/>
    </row>
    <row r="18" ht="26.05" customHeight="1" spans="1:5">
      <c r="A18" s="60">
        <v>2080505</v>
      </c>
      <c r="B18" s="68" t="s">
        <v>111</v>
      </c>
      <c r="C18" s="51">
        <v>82.896672</v>
      </c>
      <c r="D18" s="51">
        <v>82.896672</v>
      </c>
      <c r="E18" s="66"/>
    </row>
    <row r="19" ht="26.05" customHeight="1" spans="1:5">
      <c r="A19" s="60">
        <v>2080506</v>
      </c>
      <c r="B19" s="68" t="s">
        <v>112</v>
      </c>
      <c r="C19" s="51">
        <v>41.448336</v>
      </c>
      <c r="D19" s="51">
        <v>41.448336</v>
      </c>
      <c r="E19" s="66"/>
    </row>
    <row r="20" ht="26.05" customHeight="1" spans="1:5">
      <c r="A20" s="64">
        <v>20808</v>
      </c>
      <c r="B20" s="61" t="s">
        <v>113</v>
      </c>
      <c r="C20" s="69">
        <v>4.854</v>
      </c>
      <c r="D20" s="65">
        <v>4.854</v>
      </c>
      <c r="E20" s="66"/>
    </row>
    <row r="21" ht="26.05" customHeight="1" spans="1:5">
      <c r="A21" s="60">
        <v>2080801</v>
      </c>
      <c r="B21" s="68" t="s">
        <v>113</v>
      </c>
      <c r="C21" s="51">
        <v>4.854</v>
      </c>
      <c r="D21" s="51">
        <v>4.854</v>
      </c>
      <c r="E21" s="66"/>
    </row>
    <row r="22" ht="26.05" customHeight="1" spans="1:5">
      <c r="A22" s="64">
        <v>20899</v>
      </c>
      <c r="B22" s="61" t="s">
        <v>114</v>
      </c>
      <c r="C22" s="69">
        <v>5.6991462</v>
      </c>
      <c r="D22" s="65">
        <v>5.6991462</v>
      </c>
      <c r="E22" s="66"/>
    </row>
    <row r="23" ht="26.05" customHeight="1" spans="1:5">
      <c r="A23" s="60">
        <v>2089999</v>
      </c>
      <c r="B23" s="68" t="s">
        <v>115</v>
      </c>
      <c r="C23" s="51">
        <v>5.6991462</v>
      </c>
      <c r="D23" s="51">
        <v>5.6991462</v>
      </c>
      <c r="E23" s="66"/>
    </row>
    <row r="24" ht="26.05" customHeight="1" spans="1:5">
      <c r="A24" s="64" t="s">
        <v>171</v>
      </c>
      <c r="B24" s="61" t="s">
        <v>116</v>
      </c>
      <c r="C24" s="69">
        <v>43.396773</v>
      </c>
      <c r="D24" s="65">
        <v>43.396773</v>
      </c>
      <c r="E24" s="66"/>
    </row>
    <row r="25" ht="26.05" customHeight="1" spans="1:5">
      <c r="A25" s="64">
        <v>21011</v>
      </c>
      <c r="B25" s="61" t="s">
        <v>117</v>
      </c>
      <c r="C25" s="69"/>
      <c r="D25" s="69"/>
      <c r="E25" s="66"/>
    </row>
    <row r="26" ht="26.05" customHeight="1" spans="1:5">
      <c r="A26" s="60">
        <v>2101102</v>
      </c>
      <c r="B26" s="68" t="s">
        <v>118</v>
      </c>
      <c r="C26" s="51">
        <v>43.396773</v>
      </c>
      <c r="D26" s="51">
        <v>43.396773</v>
      </c>
      <c r="E26" s="66"/>
    </row>
    <row r="27" ht="26.05" customHeight="1" spans="1:5">
      <c r="A27" s="64">
        <v>221</v>
      </c>
      <c r="B27" s="72" t="s">
        <v>119</v>
      </c>
      <c r="C27" s="69">
        <v>62.172504</v>
      </c>
      <c r="D27" s="73">
        <v>62.172504</v>
      </c>
      <c r="E27" s="74"/>
    </row>
    <row r="28" ht="26.05" customHeight="1" spans="1:5">
      <c r="A28" s="75">
        <v>221011</v>
      </c>
      <c r="B28" s="76" t="s">
        <v>120</v>
      </c>
      <c r="C28" s="51">
        <v>62.172504</v>
      </c>
      <c r="D28" s="51">
        <v>62.172504</v>
      </c>
      <c r="E28" s="74"/>
    </row>
    <row r="29" ht="26.05" customHeight="1" spans="1:5">
      <c r="A29" s="75"/>
      <c r="B29" s="76"/>
      <c r="C29" s="71"/>
      <c r="D29" s="77"/>
      <c r="E29" s="71"/>
    </row>
    <row r="30" ht="16.35" customHeight="1"/>
    <row r="31" ht="16.35" customHeight="1" spans="1:1">
      <c r="A31" s="2" t="s">
        <v>85</v>
      </c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8" workbookViewId="0">
      <selection activeCell="E23" sqref="E23:E24"/>
    </sheetView>
  </sheetViews>
  <sheetFormatPr defaultColWidth="10" defaultRowHeight="13.5" outlineLevelCol="4"/>
  <cols>
    <col min="1" max="1" width="13.7" style="1" customWidth="1"/>
    <col min="2" max="2" width="34.875" style="1" customWidth="1"/>
    <col min="3" max="3" width="19.675" style="1" customWidth="1"/>
    <col min="4" max="4" width="22.8" style="1" customWidth="1"/>
    <col min="5" max="5" width="21.4416666666667" style="1" customWidth="1"/>
  </cols>
  <sheetData>
    <row r="1" ht="20.7" customHeight="1" spans="1:5">
      <c r="A1" s="2"/>
      <c r="B1" s="2"/>
      <c r="C1" s="2"/>
      <c r="D1" s="2"/>
      <c r="E1" s="2"/>
    </row>
    <row r="2" ht="26.05" customHeight="1" spans="1:1">
      <c r="A2" s="3" t="s">
        <v>172</v>
      </c>
    </row>
    <row r="3" ht="26.05" customHeight="1" spans="1:5">
      <c r="A3" s="2"/>
      <c r="C3" s="2"/>
      <c r="D3" s="2"/>
      <c r="E3" s="4" t="s">
        <v>35</v>
      </c>
    </row>
    <row r="4" ht="26.05" customHeight="1" spans="1:5">
      <c r="A4" s="36" t="s">
        <v>173</v>
      </c>
      <c r="B4" s="37"/>
      <c r="C4" s="36" t="s">
        <v>174</v>
      </c>
      <c r="D4" s="38"/>
      <c r="E4" s="37"/>
    </row>
    <row r="5" ht="26.05" customHeight="1" spans="1:5">
      <c r="A5" s="36" t="s">
        <v>166</v>
      </c>
      <c r="B5" s="36" t="s">
        <v>167</v>
      </c>
      <c r="C5" s="36" t="s">
        <v>99</v>
      </c>
      <c r="D5" s="36" t="s">
        <v>175</v>
      </c>
      <c r="E5" s="36" t="s">
        <v>176</v>
      </c>
    </row>
    <row r="6" ht="26.05" customHeight="1" spans="1:5">
      <c r="A6" s="39" t="s">
        <v>177</v>
      </c>
      <c r="B6" s="40" t="s">
        <v>177</v>
      </c>
      <c r="C6" s="40">
        <v>1</v>
      </c>
      <c r="D6" s="40">
        <v>2</v>
      </c>
      <c r="E6" s="40">
        <v>3</v>
      </c>
    </row>
    <row r="7" ht="26.05" customHeight="1" spans="1:5">
      <c r="A7" s="41"/>
      <c r="B7" s="42" t="s">
        <v>99</v>
      </c>
      <c r="C7" s="43">
        <f>C8+C15+C25</f>
        <v>858.8256366</v>
      </c>
      <c r="D7" s="43">
        <f>D8+D15+D25</f>
        <v>839.6557812</v>
      </c>
      <c r="E7" s="43">
        <f>E8+E15+E25</f>
        <v>19.1698554</v>
      </c>
    </row>
    <row r="8" ht="26.05" customHeight="1" spans="1:5">
      <c r="A8" s="44" t="s">
        <v>178</v>
      </c>
      <c r="B8" s="45" t="s">
        <v>179</v>
      </c>
      <c r="C8" s="46">
        <f>SUM(C9:C14)</f>
        <v>828.7429812</v>
      </c>
      <c r="D8" s="46">
        <f>SUM(D9:D14)</f>
        <v>828.7429812</v>
      </c>
      <c r="E8" s="46">
        <f>SUM(E9:E13)</f>
        <v>0</v>
      </c>
    </row>
    <row r="9" ht="26.05" customHeight="1" spans="1:5">
      <c r="A9" s="47" t="s">
        <v>180</v>
      </c>
      <c r="B9" s="48" t="s">
        <v>181</v>
      </c>
      <c r="C9" s="49">
        <f t="shared" ref="C9:C14" si="0">SUM(D9:E9)</f>
        <v>593.12955</v>
      </c>
      <c r="D9" s="25">
        <v>593.12955</v>
      </c>
      <c r="E9" s="50"/>
    </row>
    <row r="10" ht="26.05" customHeight="1" spans="1:5">
      <c r="A10" s="47" t="s">
        <v>182</v>
      </c>
      <c r="B10" s="48" t="s">
        <v>183</v>
      </c>
      <c r="C10" s="49">
        <f t="shared" si="0"/>
        <v>82.896672</v>
      </c>
      <c r="D10" s="25">
        <v>82.896672</v>
      </c>
      <c r="E10" s="50"/>
    </row>
    <row r="11" ht="26.05" customHeight="1" spans="1:5">
      <c r="A11" s="47" t="s">
        <v>184</v>
      </c>
      <c r="B11" s="48" t="s">
        <v>185</v>
      </c>
      <c r="C11" s="49">
        <f t="shared" si="0"/>
        <v>41.448336</v>
      </c>
      <c r="D11" s="25">
        <v>41.448336</v>
      </c>
      <c r="E11" s="50"/>
    </row>
    <row r="12" ht="26.05" customHeight="1" spans="1:5">
      <c r="A12" s="47" t="s">
        <v>186</v>
      </c>
      <c r="B12" s="48" t="s">
        <v>187</v>
      </c>
      <c r="C12" s="49">
        <f t="shared" si="0"/>
        <v>43.396773</v>
      </c>
      <c r="D12" s="25">
        <v>43.396773</v>
      </c>
      <c r="E12" s="50"/>
    </row>
    <row r="13" ht="26.05" customHeight="1" spans="1:5">
      <c r="A13" s="47" t="s">
        <v>188</v>
      </c>
      <c r="B13" s="48" t="s">
        <v>189</v>
      </c>
      <c r="C13" s="49">
        <f t="shared" si="0"/>
        <v>5.6991462</v>
      </c>
      <c r="D13" s="25">
        <v>5.6991462</v>
      </c>
      <c r="E13" s="50"/>
    </row>
    <row r="14" ht="26.05" customHeight="1" spans="1:5">
      <c r="A14" s="47" t="s">
        <v>190</v>
      </c>
      <c r="B14" s="48" t="s">
        <v>191</v>
      </c>
      <c r="C14" s="49">
        <f t="shared" si="0"/>
        <v>62.172504</v>
      </c>
      <c r="D14" s="25">
        <v>62.172504</v>
      </c>
      <c r="E14" s="50"/>
    </row>
    <row r="15" ht="26.05" customHeight="1" spans="1:5">
      <c r="A15" s="44" t="s">
        <v>192</v>
      </c>
      <c r="B15" s="45" t="s">
        <v>193</v>
      </c>
      <c r="C15" s="46">
        <f>SUM(C16:C24)</f>
        <v>19.1698554</v>
      </c>
      <c r="D15" s="46">
        <f>SUM(D16:D24)</f>
        <v>0</v>
      </c>
      <c r="E15" s="46">
        <f>SUM(E16:E24)</f>
        <v>19.1698554</v>
      </c>
    </row>
    <row r="16" ht="26.05" customHeight="1" spans="1:5">
      <c r="A16" s="47" t="s">
        <v>194</v>
      </c>
      <c r="B16" s="48" t="s">
        <v>195</v>
      </c>
      <c r="C16" s="49">
        <f t="shared" ref="C16:C24" si="1">SUM(D16:E16)</f>
        <v>0</v>
      </c>
      <c r="D16" s="51"/>
      <c r="E16" s="50"/>
    </row>
    <row r="17" ht="26.05" customHeight="1" spans="1:5">
      <c r="A17" s="47" t="s">
        <v>196</v>
      </c>
      <c r="B17" s="48" t="s">
        <v>197</v>
      </c>
      <c r="C17" s="49">
        <f t="shared" si="1"/>
        <v>0</v>
      </c>
      <c r="D17" s="51"/>
      <c r="E17" s="50"/>
    </row>
    <row r="18" ht="26.05" customHeight="1" spans="1:5">
      <c r="A18" s="47" t="s">
        <v>198</v>
      </c>
      <c r="B18" s="48" t="s">
        <v>199</v>
      </c>
      <c r="C18" s="49">
        <f t="shared" si="1"/>
        <v>0</v>
      </c>
      <c r="D18" s="51"/>
      <c r="E18" s="50"/>
    </row>
    <row r="19" ht="26.05" customHeight="1" spans="1:5">
      <c r="A19" s="47" t="s">
        <v>200</v>
      </c>
      <c r="B19" s="48" t="s">
        <v>201</v>
      </c>
      <c r="C19" s="49">
        <f t="shared" si="1"/>
        <v>0</v>
      </c>
      <c r="D19" s="51"/>
      <c r="E19" s="50"/>
    </row>
    <row r="20" ht="26.05" customHeight="1" spans="1:5">
      <c r="A20" s="47" t="s">
        <v>202</v>
      </c>
      <c r="B20" s="48" t="s">
        <v>203</v>
      </c>
      <c r="C20" s="49">
        <f t="shared" si="1"/>
        <v>0</v>
      </c>
      <c r="D20" s="51"/>
      <c r="E20" s="50"/>
    </row>
    <row r="21" ht="26.05" customHeight="1" spans="1:5">
      <c r="A21" s="47" t="s">
        <v>204</v>
      </c>
      <c r="B21" s="48" t="s">
        <v>205</v>
      </c>
      <c r="C21" s="49">
        <f t="shared" si="1"/>
        <v>0</v>
      </c>
      <c r="D21" s="51"/>
      <c r="E21" s="50"/>
    </row>
    <row r="22" ht="26.05" customHeight="1" spans="1:5">
      <c r="A22" s="47" t="s">
        <v>206</v>
      </c>
      <c r="B22" s="48" t="s">
        <v>207</v>
      </c>
      <c r="C22" s="49">
        <f t="shared" si="1"/>
        <v>0</v>
      </c>
      <c r="D22" s="51"/>
      <c r="E22" s="50"/>
    </row>
    <row r="23" ht="26.05" customHeight="1" spans="1:5">
      <c r="A23" s="47" t="s">
        <v>208</v>
      </c>
      <c r="B23" s="48" t="s">
        <v>209</v>
      </c>
      <c r="C23" s="49">
        <f t="shared" si="1"/>
        <v>12.952605</v>
      </c>
      <c r="D23" s="51"/>
      <c r="E23" s="25">
        <v>12.952605</v>
      </c>
    </row>
    <row r="24" ht="26.05" customHeight="1" spans="1:5">
      <c r="A24" s="47" t="s">
        <v>210</v>
      </c>
      <c r="B24" s="48" t="s">
        <v>211</v>
      </c>
      <c r="C24" s="49">
        <f t="shared" si="1"/>
        <v>6.2172504</v>
      </c>
      <c r="D24" s="51"/>
      <c r="E24" s="25">
        <v>6.2172504</v>
      </c>
    </row>
    <row r="25" ht="26.05" customHeight="1" spans="1:5">
      <c r="A25" s="44" t="s">
        <v>212</v>
      </c>
      <c r="B25" s="45" t="s">
        <v>213</v>
      </c>
      <c r="C25" s="46">
        <f>SUM(C26:C27)</f>
        <v>10.9128</v>
      </c>
      <c r="D25" s="46">
        <f>SUM(D26:D27)</f>
        <v>10.9128</v>
      </c>
      <c r="E25" s="46">
        <f>SUM(E26:E27)</f>
        <v>0</v>
      </c>
    </row>
    <row r="26" ht="26.05" customHeight="1" spans="1:5">
      <c r="A26" s="47" t="s">
        <v>214</v>
      </c>
      <c r="B26" s="48" t="s">
        <v>215</v>
      </c>
      <c r="C26" s="49">
        <f>SUM(D26:E26)</f>
        <v>6.0588</v>
      </c>
      <c r="D26" s="25">
        <v>6.0588</v>
      </c>
      <c r="E26" s="50"/>
    </row>
    <row r="27" ht="26.05" customHeight="1" spans="1:5">
      <c r="A27" s="47" t="s">
        <v>216</v>
      </c>
      <c r="B27" s="48" t="s">
        <v>217</v>
      </c>
      <c r="C27" s="49">
        <f>SUM(D27:E27)</f>
        <v>4.854</v>
      </c>
      <c r="D27" s="25">
        <v>4.854</v>
      </c>
      <c r="E27" s="52"/>
    </row>
    <row r="28" ht="16.35" customHeight="1" spans="1:1">
      <c r="A28" s="2" t="s">
        <v>85</v>
      </c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寒霜冻人心</cp:lastModifiedBy>
  <dcterms:created xsi:type="dcterms:W3CDTF">2024-02-29T01:57:00Z</dcterms:created>
  <dcterms:modified xsi:type="dcterms:W3CDTF">2026-03-02T09:20:59Z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D67342B6A67A47E0BEFC10D2D8622C38_13</vt:lpwstr>
  </property>
  <property fmtid="{D5CDD505-2E9C-101B-9397-08002B2CF9AE}" pid="4" name="CalculationRule">
    <vt:i4>0</vt:i4>
  </property>
</Properties>
</file>