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 tabRatio="619" activeTab="13"/>
  </bookViews>
  <sheets>
    <sheet name="封面" sheetId="1" r:id="rId1"/>
    <sheet name="目录" sheetId="2" r:id="rId2"/>
    <sheet name="1" sheetId="13" r:id="rId3"/>
    <sheet name="2" sheetId="24" r:id="rId4"/>
    <sheet name="2-1" sheetId="34" r:id="rId5"/>
    <sheet name="3" sheetId="25" r:id="rId6"/>
    <sheet name="4" sheetId="23" r:id="rId7"/>
    <sheet name="5" sheetId="15" r:id="rId8"/>
    <sheet name="6" sheetId="17" r:id="rId9"/>
    <sheet name="7" sheetId="18" r:id="rId10"/>
    <sheet name="8" sheetId="29" r:id="rId11"/>
    <sheet name="9" sheetId="37" r:id="rId12"/>
    <sheet name="10" sheetId="12" r:id="rId13"/>
    <sheet name="11" sheetId="32" r:id="rId14"/>
  </sheets>
  <definedNames>
    <definedName name="_xlnm._FilterDatabase" localSheetId="2" hidden="1">'1'!$A$36:$D$36</definedName>
    <definedName name="_xlnm.Print_Area" localSheetId="2">'1'!$A$2:$D$43</definedName>
    <definedName name="_xlnm.Print_Area" localSheetId="12">'10'!$A$1:$B$5</definedName>
    <definedName name="_xlnm.Print_Area" localSheetId="13">'11'!$A$1:$E$5</definedName>
    <definedName name="_xlnm.Print_Area" localSheetId="3">'2'!$A$1:$B$16</definedName>
    <definedName name="_xlnm.Print_Area" localSheetId="4">'2-1'!$A$1:$B$16</definedName>
    <definedName name="_xlnm.Print_Area" localSheetId="5">'3'!$A$1:$D$25</definedName>
    <definedName name="_xlnm.Print_Area" localSheetId="6">'4'!$A$1:$F$35</definedName>
    <definedName name="_xlnm.Print_Area" localSheetId="7">'5'!$A$1:$K$15</definedName>
    <definedName name="_xlnm.Print_Area" localSheetId="8">'6'!$A$1:$E$26</definedName>
    <definedName name="_xlnm.Print_Area" localSheetId="9">'7'!$A$1:$E$32</definedName>
    <definedName name="_xlnm.Print_Area" localSheetId="10">'8'!$A$1:$H$9</definedName>
    <definedName name="_xlnm.Print_Area" localSheetId="11">'9'!$A$1:$E$46</definedName>
    <definedName name="_xlnm.Print_Titles" localSheetId="2">'1'!$1:$5</definedName>
    <definedName name="_xlnm.Print_Titles" localSheetId="12">'10'!$1:$5</definedName>
    <definedName name="_xlnm.Print_Titles" localSheetId="13">'11'!$1:$5</definedName>
    <definedName name="_xlnm.Print_Titles" localSheetId="3">'2'!$1:$4</definedName>
    <definedName name="_xlnm.Print_Titles" localSheetId="4">'2-1'!$1:$4</definedName>
    <definedName name="_xlnm.Print_Titles" localSheetId="5">'3'!$1:$5</definedName>
    <definedName name="_xlnm.Print_Titles" localSheetId="6">'4'!$1:$5</definedName>
    <definedName name="_xlnm.Print_Titles" localSheetId="7">'5'!$1:$6</definedName>
    <definedName name="_xlnm.Print_Titles" localSheetId="8">'6'!$1:$6</definedName>
    <definedName name="_xlnm.Print_Titles" localSheetId="9">'7'!$1:$6</definedName>
    <definedName name="_xlnm.Print_Titles" localSheetId="10">'8'!$1:$5</definedName>
    <definedName name="_xlnm.Print_Titles" localSheetId="11">'9'!$2:$5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<sst xmlns="http://schemas.openxmlformats.org/spreadsheetml/2006/main" count="392" uniqueCount="275">
  <si>
    <t>单位代码：12622822439101190B</t>
  </si>
  <si>
    <t>单位名称：环县吴城子初级中学</t>
  </si>
  <si>
    <t>部门预算公开表</t>
  </si>
  <si>
    <t>编制日期：2026年3月1日</t>
  </si>
  <si>
    <t>部门领导：张建伟</t>
  </si>
  <si>
    <t>财务负责人：巩俊权</t>
  </si>
  <si>
    <t>制表人：陈升升</t>
  </si>
  <si>
    <t>目  录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</si>
  <si>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</si>
  <si>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</si>
  <si>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</si>
  <si>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</si>
  <si>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</si>
  <si>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</si>
  <si>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</si>
  <si>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</si>
  <si>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</si>
  <si>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财政拨款按单位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</si>
  <si>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</si>
  <si>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</si>
  <si>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</si>
  <si>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</si>
  <si>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</si>
  <si>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</si>
  <si>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</si>
  <si>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</si>
  <si>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（11）部门管理转移支付表</t>
  </si>
  <si>
    <t>返回</t>
  </si>
  <si>
    <t>部门收支总体情况表</t>
  </si>
  <si>
    <t>单位：元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</si>
  <si>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</si>
  <si>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</si>
  <si>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</si>
  <si>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</si>
  <si>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</si>
  <si>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</si>
  <si>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</si>
  <si>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</si>
  <si>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</si>
  <si>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</si>
  <si>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</si>
  <si>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</si>
  <si>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</si>
  <si>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</si>
  <si>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</si>
  <si>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</si>
  <si>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</si>
  <si>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</si>
  <si>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</si>
  <si>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</si>
  <si>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</si>
  <si>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</si>
  <si>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</si>
  <si>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</si>
  <si>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</si>
  <si>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</si>
  <si>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</si>
  <si>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</si>
  <si>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</si>
  <si>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</si>
  <si>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</si>
  <si>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</si>
  <si>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</si>
  <si>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</si>
  <si>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</si>
  <si>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</si>
  <si>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</si>
  <si>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</si>
  <si>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</si>
  <si>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</si>
  <si>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</si>
  <si>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</si>
  <si>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</si>
  <si>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</si>
  <si>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</si>
  <si>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</si>
  <si>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</si>
  <si>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</si>
  <si>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</si>
  <si>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</si>
  <si>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</si>
  <si>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</si>
  <si>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考试考务费</t>
  </si>
  <si>
    <t xml:space="preserve">        其他缴入国库的财政行政事业性收费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</si>
  <si>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</si>
  <si>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</si>
  <si>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</si>
  <si>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</si>
  <si>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</si>
  <si>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    收入合计</t>
  </si>
  <si>
    <t>部门支出总体情况表</t>
  </si>
  <si>
    <t>科目编码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</si>
  <si>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</si>
  <si>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</si>
  <si>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</si>
  <si>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</si>
  <si>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</si>
  <si>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</si>
  <si>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</si>
  <si>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201</t>
  </si>
  <si>
    <t>一般公共服务支出</t>
  </si>
  <si>
    <t xml:space="preserve">  群众团体事务</t>
  </si>
  <si>
    <t xml:space="preserve">    工会事务</t>
  </si>
  <si>
    <t>教育支出</t>
  </si>
  <si>
    <t xml:space="preserve">  普通教育</t>
  </si>
  <si>
    <t xml:space="preserve">    学前教育</t>
  </si>
  <si>
    <t xml:space="preserve">    初中教育</t>
  </si>
  <si>
    <t xml:space="preserve">    其他普通教育支出</t>
  </si>
  <si>
    <t>208</t>
  </si>
  <si>
    <t>社会保障和就业支出</t>
  </si>
  <si>
    <t>20805</t>
  </si>
  <si>
    <t xml:space="preserve">  行政事业单位离退休</t>
  </si>
  <si>
    <t xml:space="preserve">    机关事业单位基本养老保险缴费支出</t>
  </si>
  <si>
    <t xml:space="preserve">  抚恤</t>
  </si>
  <si>
    <t xml:space="preserve">    优抚事业单位支出</t>
  </si>
  <si>
    <t>210</t>
  </si>
  <si>
    <t>卫生健康支出</t>
  </si>
  <si>
    <t xml:space="preserve">  行政事业单位医疗</t>
  </si>
  <si>
    <t xml:space="preserve">    事业单位医疗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</si>
  <si>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</si>
  <si>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</si>
  <si>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</si>
  <si>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</si>
  <si>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</si>
  <si>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</si>
  <si>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</si>
  <si>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</si>
  <si>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</si>
  <si>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</si>
  <si>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</si>
  <si>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</si>
  <si>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</si>
  <si>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</si>
  <si>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</si>
  <si>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</si>
  <si>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</si>
  <si>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</si>
  <si>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</si>
  <si>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</si>
  <si>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</si>
  <si>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</si>
  <si>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</si>
  <si>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</si>
  <si>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</si>
  <si>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</si>
  <si>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</si>
  <si>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</si>
  <si>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</si>
  <si>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</si>
  <si>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</si>
  <si>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</si>
  <si>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</si>
  <si>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</si>
  <si>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</si>
  <si>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</si>
  <si>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</si>
  <si>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</si>
  <si>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</si>
  <si>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</si>
  <si>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</si>
  <si>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</si>
  <si>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</si>
  <si>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</si>
  <si>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</si>
  <si>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</si>
  <si>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</si>
  <si>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</si>
  <si>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</si>
  <si>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环县吴城子初级中学</t>
  </si>
  <si>
    <t>一般公共预算支出情况表</t>
  </si>
  <si>
    <t>科目名称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</si>
  <si>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</si>
  <si>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</si>
  <si>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</si>
  <si>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</si>
  <si>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</si>
  <si>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</si>
  <si>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</si>
  <si>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</si>
  <si>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</si>
  <si>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</si>
  <si>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</si>
  <si>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</si>
  <si>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</si>
  <si>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</si>
  <si>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机关事业单位基本养老保险缴费支出</t>
  </si>
  <si>
    <t xml:space="preserve">  30109</t>
  </si>
  <si>
    <t xml:space="preserve">  机关事业单位职业年金缴费支出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</si>
  <si>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</si>
  <si>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</si>
  <si>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</si>
  <si>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</si>
  <si>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</si>
  <si>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</si>
  <si>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</si>
  <si>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</si>
  <si>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</si>
  <si>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</si>
  <si>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</si>
  <si>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</si>
  <si>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</si>
  <si>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</si>
  <si>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</si>
  <si>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</si>
  <si>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</si>
  <si>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</si>
  <si>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</si>
  <si>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</si>
  <si>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</si>
  <si>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</si>
  <si>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</si>
  <si>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</si>
  <si>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</si>
  <si>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</si>
  <si>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</si>
  <si>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</si>
  <si>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</si>
  <si>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</si>
  <si>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30302</t>
  </si>
  <si>
    <t>离退休人员工资</t>
  </si>
  <si>
    <t xml:space="preserve">  30304</t>
  </si>
  <si>
    <t xml:space="preserve">  抚恤金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</si>
  <si>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</si>
  <si>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</si>
  <si>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</si>
  <si>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</si>
  <si>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</si>
  <si>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</si>
  <si>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</si>
  <si>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</si>
  <si>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</si>
  <si>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</si>
  <si>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</si>
  <si>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</si>
  <si>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</si>
  <si>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</si>
  <si>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</si>
  <si>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</si>
  <si>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</si>
  <si>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</si>
  <si>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</si>
  <si>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</si>
  <si>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</si>
  <si>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</si>
  <si>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印刷费</t>
  </si>
  <si>
    <t>咨询费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</si>
  <si>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</si>
  <si>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</si>
  <si>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</si>
  <si>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</si>
  <si>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</si>
  <si>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</si>
  <si>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</si>
  <si>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租赁费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</si>
  <si>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</si>
  <si>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</si>
  <si>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</si>
  <si>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</si>
  <si>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</si>
  <si>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</si>
  <si>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</si>
  <si>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离休费</t>
  </si>
  <si>
    <t>退休费</t>
  </si>
  <si>
    <t>退职（役）费</t>
  </si>
  <si>
    <t>生活补助</t>
  </si>
  <si>
    <t>医疗费补助</t>
  </si>
  <si>
    <t>奖励金</t>
  </si>
  <si>
    <t>办公设备购置</t>
  </si>
  <si>
    <t>信息网络及软件购置更新</t>
  </si>
  <si>
    <t>政府性基金预算支出情况表</t>
  </si>
  <si>
    <t>项        目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</si>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</sst>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#,##0.00_);[Red]\(#,##0.00\)"/>
    <numFmt numFmtId="178" formatCode="#,##0.00;[Red]#,##0.00"/>
    <numFmt numFmtId="179" formatCode="0.00_ ;[Red]\-0.00\ "/>
  </numFmts>
  <fonts count="40">
    <font>
      <sz val="10"/>
      <name val="Arial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u/>
      <sz val="10"/>
      <color indexed="12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9"/>
      <color indexed="12"/>
      <name val="宋体"/>
      <charset val="134"/>
    </font>
    <font>
      <sz val="10"/>
      <name val="Arial"/>
      <charset val="0"/>
    </font>
    <font>
      <sz val="11"/>
      <color indexed="8"/>
      <name val="Calibri"/>
      <charset val="0"/>
    </font>
    <font>
      <u/>
      <sz val="9"/>
      <color rgb="FF800080"/>
      <name val="宋体"/>
      <charset val="134"/>
    </font>
    <font>
      <b/>
      <sz val="16"/>
      <color indexed="8"/>
      <name val="宋体"/>
      <charset val="134"/>
    </font>
    <font>
      <u/>
      <sz val="10"/>
      <color rgb="FF800080"/>
      <name val="宋体"/>
      <charset val="134"/>
    </font>
    <font>
      <sz val="12"/>
      <color indexed="8"/>
      <name val="楷体_GB2312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center"/>
    </xf>
    <xf numFmtId="0" fontId="20" fillId="7" borderId="3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33" applyNumberFormat="0" applyAlignment="0" applyProtection="0">
      <alignment vertical="center"/>
    </xf>
    <xf numFmtId="0" fontId="30" fillId="9" borderId="34" applyNumberFormat="0" applyAlignment="0" applyProtection="0">
      <alignment vertical="center"/>
    </xf>
    <xf numFmtId="0" fontId="31" fillId="9" borderId="33" applyNumberFormat="0" applyAlignment="0" applyProtection="0">
      <alignment vertical="center"/>
    </xf>
    <xf numFmtId="0" fontId="32" fillId="10" borderId="35" applyNumberFormat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4" fillId="0" borderId="37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190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Fill="1" applyBorder="1" applyAlignment="1" applyProtection="1"/>
    <xf numFmtId="0" fontId="2" fillId="0" borderId="0" xfId="0" applyFont="1"/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2" fillId="0" borderId="0" xfId="0" applyFont="1" applyFill="1"/>
    <xf numFmtId="0" fontId="5" fillId="0" borderId="0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 wrapText="1"/>
    </xf>
    <xf numFmtId="0" fontId="7" fillId="0" borderId="4" xfId="0" applyNumberFormat="1" applyFont="1" applyFill="1" applyBorder="1" applyAlignment="1" applyProtection="1">
      <alignment horizontal="left" vertical="center"/>
    </xf>
    <xf numFmtId="176" fontId="7" fillId="0" borderId="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7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8" fillId="0" borderId="0" xfId="0" applyFont="1" applyBorder="1" applyAlignment="1" applyProtection="1"/>
    <xf numFmtId="3" fontId="9" fillId="2" borderId="7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vertical="center"/>
    </xf>
    <xf numFmtId="176" fontId="9" fillId="2" borderId="7" xfId="0" applyNumberFormat="1" applyFont="1" applyFill="1" applyBorder="1" applyAlignment="1" applyProtection="1">
      <alignment horizontal="right" vertical="center"/>
    </xf>
    <xf numFmtId="176" fontId="9" fillId="2" borderId="8" xfId="0" applyNumberFormat="1" applyFont="1" applyFill="1" applyBorder="1" applyAlignment="1" applyProtection="1">
      <alignment horizontal="right" vertical="center"/>
    </xf>
    <xf numFmtId="3" fontId="4" fillId="0" borderId="7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vertical="center"/>
    </xf>
    <xf numFmtId="176" fontId="4" fillId="2" borderId="7" xfId="0" applyNumberFormat="1" applyFont="1" applyFill="1" applyBorder="1" applyAlignment="1" applyProtection="1">
      <alignment horizontal="right" vertical="center"/>
    </xf>
    <xf numFmtId="176" fontId="4" fillId="0" borderId="7" xfId="0" applyNumberFormat="1" applyFont="1" applyFill="1" applyBorder="1" applyAlignment="1" applyProtection="1">
      <alignment horizontal="right" vertical="center" wrapText="1"/>
    </xf>
    <xf numFmtId="176" fontId="4" fillId="0" borderId="8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Border="1" applyAlignment="1" applyProtection="1"/>
    <xf numFmtId="0" fontId="10" fillId="0" borderId="0" xfId="0" applyFont="1" applyBorder="1" applyAlignment="1" applyProtection="1">
      <alignment vertical="top"/>
    </xf>
    <xf numFmtId="0" fontId="11" fillId="0" borderId="0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vertical="center"/>
    </xf>
    <xf numFmtId="176" fontId="9" fillId="0" borderId="2" xfId="0" applyNumberFormat="1" applyFont="1" applyFill="1" applyBorder="1" applyAlignment="1" applyProtection="1">
      <alignment horizontal="right" vertical="center" wrapText="1"/>
    </xf>
    <xf numFmtId="176" fontId="9" fillId="0" borderId="3" xfId="0" applyNumberFormat="1" applyFont="1" applyFill="1" applyBorder="1" applyAlignment="1" applyProtection="1">
      <alignment horizontal="right" vertical="center" wrapText="1"/>
    </xf>
    <xf numFmtId="49" fontId="9" fillId="3" borderId="1" xfId="0" applyNumberFormat="1" applyFont="1" applyFill="1" applyBorder="1" applyAlignment="1" applyProtection="1">
      <alignment horizontal="left" vertical="center"/>
    </xf>
    <xf numFmtId="176" fontId="9" fillId="3" borderId="2" xfId="0" applyNumberFormat="1" applyFont="1" applyFill="1" applyBorder="1" applyAlignment="1" applyProtection="1">
      <alignment horizontal="right" vertical="center" wrapText="1"/>
    </xf>
    <xf numFmtId="176" fontId="9" fillId="3" borderId="3" xfId="0" applyNumberFormat="1" applyFont="1" applyFill="1" applyBorder="1" applyAlignment="1" applyProtection="1">
      <alignment horizontal="right" vertical="center" wrapText="1"/>
    </xf>
    <xf numFmtId="49" fontId="4" fillId="0" borderId="1" xfId="0" applyNumberFormat="1" applyFont="1" applyFill="1" applyBorder="1" applyAlignment="1" applyProtection="1">
      <alignment horizontal="left" vertical="center"/>
    </xf>
    <xf numFmtId="176" fontId="4" fillId="4" borderId="2" xfId="0" applyNumberFormat="1" applyFont="1" applyFill="1" applyBorder="1" applyAlignment="1" applyProtection="1">
      <alignment horizontal="right" vertical="center" wrapText="1"/>
    </xf>
    <xf numFmtId="176" fontId="4" fillId="0" borderId="2" xfId="0" applyNumberFormat="1" applyFont="1" applyFill="1" applyBorder="1" applyAlignment="1" applyProtection="1">
      <alignment horizontal="right" vertical="center" wrapText="1"/>
    </xf>
    <xf numFmtId="176" fontId="4" fillId="0" borderId="3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/>
    <xf numFmtId="49" fontId="3" fillId="0" borderId="0" xfId="0" applyNumberFormat="1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9" fillId="3" borderId="2" xfId="0" applyNumberFormat="1" applyFont="1" applyFill="1" applyBorder="1" applyAlignment="1" applyProtection="1">
      <alignment horizontal="left" vertical="center"/>
    </xf>
    <xf numFmtId="176" fontId="9" fillId="3" borderId="1" xfId="0" applyNumberFormat="1" applyFont="1" applyFill="1" applyBorder="1" applyAlignment="1" applyProtection="1">
      <alignment horizontal="right" vertical="center"/>
    </xf>
    <xf numFmtId="176" fontId="9" fillId="3" borderId="11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/>
    <xf numFmtId="49" fontId="9" fillId="4" borderId="1" xfId="0" applyNumberFormat="1" applyFont="1" applyFill="1" applyBorder="1" applyAlignment="1" applyProtection="1">
      <alignment horizontal="left" vertical="center"/>
    </xf>
    <xf numFmtId="0" fontId="9" fillId="4" borderId="2" xfId="0" applyNumberFormat="1" applyFont="1" applyFill="1" applyBorder="1" applyAlignment="1" applyProtection="1">
      <alignment horizontal="left" vertical="center"/>
    </xf>
    <xf numFmtId="176" fontId="9" fillId="4" borderId="1" xfId="0" applyNumberFormat="1" applyFont="1" applyFill="1" applyBorder="1" applyAlignment="1" applyProtection="1">
      <alignment horizontal="right" vertical="center"/>
    </xf>
    <xf numFmtId="176" fontId="9" fillId="4" borderId="11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176" fontId="4" fillId="4" borderId="1" xfId="0" applyNumberFormat="1" applyFont="1" applyFill="1" applyBorder="1" applyAlignment="1" applyProtection="1">
      <alignment horizontal="right" vertical="center"/>
    </xf>
    <xf numFmtId="176" fontId="4" fillId="0" borderId="2" xfId="0" applyNumberFormat="1" applyFont="1" applyFill="1" applyBorder="1" applyAlignment="1" applyProtection="1">
      <alignment horizontal="right" vertical="center"/>
    </xf>
    <xf numFmtId="0" fontId="9" fillId="3" borderId="1" xfId="0" applyNumberFormat="1" applyFont="1" applyFill="1" applyBorder="1" applyAlignment="1" applyProtection="1">
      <alignment horizontal="left" vertical="center"/>
    </xf>
    <xf numFmtId="0" fontId="9" fillId="4" borderId="1" xfId="0" applyNumberFormat="1" applyFont="1" applyFill="1" applyBorder="1" applyAlignment="1" applyProtection="1">
      <alignment horizontal="left" vertical="center"/>
    </xf>
    <xf numFmtId="0" fontId="9" fillId="5" borderId="1" xfId="0" applyNumberFormat="1" applyFont="1" applyFill="1" applyBorder="1" applyAlignment="1" applyProtection="1">
      <alignment horizontal="left" vertical="center"/>
    </xf>
    <xf numFmtId="176" fontId="9" fillId="5" borderId="1" xfId="0" applyNumberFormat="1" applyFont="1" applyFill="1" applyBorder="1" applyAlignment="1" applyProtection="1">
      <alignment horizontal="right" vertical="center"/>
    </xf>
    <xf numFmtId="176" fontId="9" fillId="5" borderId="1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176" fontId="9" fillId="0" borderId="1" xfId="0" applyNumberFormat="1" applyFont="1" applyFill="1" applyBorder="1" applyAlignment="1" applyProtection="1">
      <alignment horizontal="right" vertical="center"/>
    </xf>
    <xf numFmtId="176" fontId="4" fillId="0" borderId="3" xfId="0" applyNumberFormat="1" applyFont="1" applyFill="1" applyBorder="1" applyAlignment="1" applyProtection="1">
      <alignment horizontal="right" vertical="center"/>
    </xf>
    <xf numFmtId="176" fontId="4" fillId="0" borderId="8" xfId="0" applyNumberFormat="1" applyFont="1" applyFill="1" applyBorder="1" applyAlignment="1" applyProtection="1">
      <alignment horizontal="right" vertical="center"/>
    </xf>
    <xf numFmtId="176" fontId="4" fillId="0" borderId="11" xfId="0" applyNumberFormat="1" applyFont="1" applyFill="1" applyBorder="1" applyAlignment="1" applyProtection="1">
      <alignment horizontal="right" vertical="center"/>
    </xf>
    <xf numFmtId="4" fontId="9" fillId="3" borderId="2" xfId="0" applyNumberFormat="1" applyFont="1" applyFill="1" applyBorder="1" applyAlignment="1" applyProtection="1">
      <alignment horizontal="right" vertical="center"/>
    </xf>
    <xf numFmtId="4" fontId="9" fillId="3" borderId="3" xfId="0" applyNumberFormat="1" applyFont="1" applyFill="1" applyBorder="1" applyAlignment="1" applyProtection="1">
      <alignment horizontal="right" vertical="center"/>
    </xf>
    <xf numFmtId="4" fontId="9" fillId="4" borderId="2" xfId="0" applyNumberFormat="1" applyFont="1" applyFill="1" applyBorder="1" applyAlignment="1" applyProtection="1">
      <alignment horizontal="right" vertical="center"/>
    </xf>
    <xf numFmtId="4" fontId="9" fillId="4" borderId="3" xfId="0" applyNumberFormat="1" applyFont="1" applyFill="1" applyBorder="1" applyAlignment="1" applyProtection="1">
      <alignment horizontal="right" vertical="center"/>
    </xf>
    <xf numFmtId="4" fontId="4" fillId="3" borderId="2" xfId="0" applyNumberFormat="1" applyFont="1" applyFill="1" applyBorder="1" applyAlignment="1" applyProtection="1">
      <alignment horizontal="right" vertical="center"/>
    </xf>
    <xf numFmtId="4" fontId="4" fillId="4" borderId="2" xfId="0" applyNumberFormat="1" applyFont="1" applyFill="1" applyBorder="1" applyAlignment="1" applyProtection="1">
      <alignment horizontal="right" vertical="center"/>
    </xf>
    <xf numFmtId="0" fontId="3" fillId="0" borderId="2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right" vertical="center"/>
    </xf>
    <xf numFmtId="0" fontId="4" fillId="6" borderId="0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</xf>
    <xf numFmtId="177" fontId="4" fillId="2" borderId="1" xfId="0" applyNumberFormat="1" applyFont="1" applyFill="1" applyBorder="1" applyAlignment="1" applyProtection="1">
      <alignment horizontal="right" vertical="center" wrapText="1"/>
    </xf>
    <xf numFmtId="0" fontId="4" fillId="2" borderId="2" xfId="0" applyFont="1" applyFill="1" applyBorder="1" applyAlignment="1" applyProtection="1">
      <alignment horizontal="left" vertical="center"/>
    </xf>
    <xf numFmtId="176" fontId="4" fillId="2" borderId="8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left" vertical="center"/>
    </xf>
    <xf numFmtId="177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left" vertical="center"/>
    </xf>
    <xf numFmtId="178" fontId="4" fillId="0" borderId="1" xfId="0" applyNumberFormat="1" applyFont="1" applyFill="1" applyBorder="1" applyAlignment="1" applyProtection="1">
      <alignment horizontal="right" wrapText="1"/>
    </xf>
    <xf numFmtId="0" fontId="4" fillId="0" borderId="1" xfId="0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 wrapText="1"/>
    </xf>
    <xf numFmtId="178" fontId="4" fillId="0" borderId="0" xfId="0" applyNumberFormat="1" applyFont="1" applyFill="1" applyBorder="1" applyAlignment="1" applyProtection="1">
      <alignment horizontal="right" vertical="center" wrapText="1"/>
    </xf>
    <xf numFmtId="4" fontId="4" fillId="0" borderId="8" xfId="0" applyNumberFormat="1" applyFont="1" applyFill="1" applyBorder="1" applyAlignment="1" applyProtection="1">
      <alignment horizontal="right" vertical="center" wrapText="1"/>
    </xf>
    <xf numFmtId="0" fontId="4" fillId="2" borderId="11" xfId="0" applyFont="1" applyFill="1" applyBorder="1" applyAlignment="1" applyProtection="1">
      <alignment horizontal="center" vertical="center"/>
    </xf>
    <xf numFmtId="4" fontId="4" fillId="2" borderId="2" xfId="0" applyNumberFormat="1" applyFont="1" applyFill="1" applyBorder="1" applyAlignment="1" applyProtection="1">
      <alignment horizontal="right" vertical="center" wrapText="1"/>
    </xf>
    <xf numFmtId="0" fontId="4" fillId="2" borderId="2" xfId="0" applyFont="1" applyFill="1" applyBorder="1" applyAlignment="1" applyProtection="1">
      <alignment horizontal="center" vertical="center"/>
    </xf>
    <xf numFmtId="4" fontId="4" fillId="2" borderId="8" xfId="0" applyNumberFormat="1" applyFont="1" applyFill="1" applyBorder="1" applyAlignment="1" applyProtection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3" fillId="0" borderId="0" xfId="51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179" fontId="4" fillId="0" borderId="3" xfId="52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176" fontId="4" fillId="0" borderId="21" xfId="0" applyNumberFormat="1" applyFont="1" applyFill="1" applyBorder="1" applyAlignment="1" applyProtection="1">
      <alignment horizontal="right" vertical="center"/>
    </xf>
    <xf numFmtId="176" fontId="4" fillId="0" borderId="22" xfId="0" applyNumberFormat="1" applyFont="1" applyFill="1" applyBorder="1" applyAlignment="1" applyProtection="1">
      <alignment horizontal="right" vertical="center"/>
    </xf>
    <xf numFmtId="0" fontId="4" fillId="0" borderId="23" xfId="0" applyFont="1" applyBorder="1" applyAlignment="1" applyProtection="1">
      <alignment vertical="center"/>
    </xf>
    <xf numFmtId="0" fontId="4" fillId="0" borderId="23" xfId="0" applyFont="1" applyBorder="1" applyAlignment="1" applyProtection="1"/>
    <xf numFmtId="0" fontId="4" fillId="0" borderId="24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49" fontId="4" fillId="0" borderId="26" xfId="0" applyNumberFormat="1" applyFont="1" applyFill="1" applyBorder="1" applyAlignment="1" applyProtection="1">
      <alignment vertical="center"/>
    </xf>
    <xf numFmtId="176" fontId="4" fillId="0" borderId="25" xfId="0" applyNumberFormat="1" applyFont="1" applyFill="1" applyBorder="1" applyAlignment="1" applyProtection="1">
      <alignment horizontal="right" vertical="center"/>
    </xf>
    <xf numFmtId="0" fontId="2" fillId="0" borderId="0" xfId="49" applyFont="1" applyFill="1"/>
    <xf numFmtId="0" fontId="1" fillId="0" borderId="0" xfId="49" applyFont="1" applyBorder="1" applyAlignment="1" applyProtection="1"/>
    <xf numFmtId="0" fontId="2" fillId="0" borderId="0" xfId="49" applyFont="1"/>
    <xf numFmtId="0" fontId="8" fillId="0" borderId="0" xfId="49" applyFont="1" applyBorder="1" applyAlignment="1" applyProtection="1">
      <alignment vertical="center" wrapText="1"/>
    </xf>
    <xf numFmtId="0" fontId="3" fillId="0" borderId="0" xfId="49" applyFont="1" applyBorder="1" applyAlignment="1" applyProtection="1">
      <alignment horizontal="center" vertical="center"/>
    </xf>
    <xf numFmtId="0" fontId="4" fillId="0" borderId="23" xfId="49" applyFont="1" applyBorder="1" applyAlignment="1" applyProtection="1">
      <alignment vertical="center"/>
    </xf>
    <xf numFmtId="0" fontId="4" fillId="0" borderId="23" xfId="49" applyFont="1" applyBorder="1" applyAlignment="1" applyProtection="1"/>
    <xf numFmtId="0" fontId="4" fillId="0" borderId="0" xfId="49" applyFont="1" applyBorder="1" applyAlignment="1" applyProtection="1"/>
    <xf numFmtId="0" fontId="4" fillId="0" borderId="0" xfId="49" applyFont="1" applyBorder="1" applyAlignment="1" applyProtection="1">
      <alignment horizontal="right" vertical="center"/>
    </xf>
    <xf numFmtId="0" fontId="4" fillId="0" borderId="24" xfId="49" applyFont="1" applyBorder="1" applyAlignment="1" applyProtection="1">
      <alignment horizontal="center" vertical="center"/>
    </xf>
    <xf numFmtId="0" fontId="4" fillId="0" borderId="27" xfId="49" applyFont="1" applyBorder="1" applyAlignment="1" applyProtection="1">
      <alignment horizontal="center" vertical="center"/>
    </xf>
    <xf numFmtId="0" fontId="4" fillId="0" borderId="25" xfId="49" applyFont="1" applyBorder="1" applyAlignment="1" applyProtection="1">
      <alignment horizontal="center" vertical="center"/>
    </xf>
    <xf numFmtId="0" fontId="4" fillId="0" borderId="26" xfId="49" applyFont="1" applyFill="1" applyBorder="1" applyAlignment="1" applyProtection="1">
      <alignment vertical="center"/>
    </xf>
    <xf numFmtId="176" fontId="4" fillId="0" borderId="27" xfId="49" applyNumberFormat="1" applyFont="1" applyFill="1" applyBorder="1" applyAlignment="1" applyProtection="1">
      <alignment horizontal="right" vertical="center"/>
    </xf>
    <xf numFmtId="176" fontId="4" fillId="0" borderId="27" xfId="49" applyNumberFormat="1" applyFont="1" applyFill="1" applyBorder="1" applyAlignment="1" applyProtection="1">
      <alignment vertical="center"/>
    </xf>
    <xf numFmtId="176" fontId="4" fillId="0" borderId="26" xfId="49" applyNumberFormat="1" applyFont="1" applyFill="1" applyBorder="1" applyAlignment="1" applyProtection="1">
      <alignment horizontal="right" vertical="center" wrapText="1"/>
    </xf>
    <xf numFmtId="176" fontId="4" fillId="0" borderId="27" xfId="49" applyNumberFormat="1" applyFont="1" applyFill="1" applyBorder="1" applyAlignment="1" applyProtection="1">
      <alignment horizontal="right" vertical="center" wrapText="1"/>
    </xf>
    <xf numFmtId="0" fontId="4" fillId="0" borderId="24" xfId="49" applyFont="1" applyFill="1" applyBorder="1" applyAlignment="1" applyProtection="1">
      <alignment vertical="center"/>
    </xf>
    <xf numFmtId="176" fontId="4" fillId="0" borderId="25" xfId="49" applyNumberFormat="1" applyFont="1" applyFill="1" applyBorder="1" applyAlignment="1" applyProtection="1">
      <alignment horizontal="right" vertical="center" wrapText="1"/>
    </xf>
    <xf numFmtId="176" fontId="4" fillId="0" borderId="25" xfId="49" applyNumberFormat="1" applyFont="1" applyFill="1" applyBorder="1" applyAlignment="1" applyProtection="1">
      <alignment vertical="center" wrapText="1"/>
    </xf>
    <xf numFmtId="176" fontId="4" fillId="0" borderId="26" xfId="49" applyNumberFormat="1" applyFont="1" applyFill="1" applyBorder="1" applyAlignment="1" applyProtection="1">
      <alignment vertical="center" wrapText="1"/>
    </xf>
    <xf numFmtId="4" fontId="4" fillId="0" borderId="26" xfId="49" applyNumberFormat="1" applyFont="1" applyFill="1" applyBorder="1" applyAlignment="1" applyProtection="1">
      <alignment vertical="center" wrapText="1"/>
    </xf>
    <xf numFmtId="4" fontId="4" fillId="0" borderId="26" xfId="49" applyNumberFormat="1" applyFont="1" applyFill="1" applyBorder="1" applyAlignment="1" applyProtection="1">
      <alignment wrapText="1"/>
    </xf>
    <xf numFmtId="0" fontId="4" fillId="0" borderId="26" xfId="49" applyFont="1" applyBorder="1" applyAlignment="1" applyProtection="1">
      <alignment vertical="center"/>
    </xf>
    <xf numFmtId="176" fontId="4" fillId="0" borderId="27" xfId="49" applyNumberFormat="1" applyFont="1" applyBorder="1" applyAlignment="1" applyProtection="1">
      <alignment vertical="center"/>
    </xf>
    <xf numFmtId="176" fontId="4" fillId="0" borderId="26" xfId="49" applyNumberFormat="1" applyFont="1" applyBorder="1" applyAlignment="1" applyProtection="1"/>
    <xf numFmtId="0" fontId="4" fillId="0" borderId="26" xfId="49" applyFont="1" applyFill="1" applyBorder="1" applyAlignment="1" applyProtection="1">
      <alignment horizontal="center" vertical="center"/>
    </xf>
    <xf numFmtId="176" fontId="4" fillId="0" borderId="27" xfId="49" applyNumberFormat="1" applyFont="1" applyFill="1" applyBorder="1" applyAlignment="1" applyProtection="1">
      <alignment horizontal="center" vertical="center"/>
    </xf>
    <xf numFmtId="0" fontId="4" fillId="0" borderId="26" xfId="49" applyFont="1" applyBorder="1" applyAlignment="1" applyProtection="1">
      <alignment horizontal="center" vertical="center"/>
    </xf>
    <xf numFmtId="176" fontId="4" fillId="0" borderId="27" xfId="49" applyNumberFormat="1" applyFont="1" applyBorder="1" applyAlignment="1" applyProtection="1">
      <alignment horizontal="center" vertical="center"/>
    </xf>
    <xf numFmtId="4" fontId="4" fillId="0" borderId="27" xfId="49" applyNumberFormat="1" applyFont="1" applyFill="1" applyBorder="1" applyAlignment="1" applyProtection="1">
      <alignment horizontal="right" vertical="center" wrapText="1"/>
    </xf>
    <xf numFmtId="176" fontId="4" fillId="0" borderId="26" xfId="49" applyNumberFormat="1" applyFont="1" applyFill="1" applyBorder="1" applyAlignment="1" applyProtection="1"/>
    <xf numFmtId="176" fontId="4" fillId="0" borderId="27" xfId="49" applyNumberFormat="1" applyFont="1" applyBorder="1" applyAlignment="1" applyProtection="1">
      <alignment horizontal="right" vertical="center" wrapText="1"/>
    </xf>
    <xf numFmtId="176" fontId="4" fillId="0" borderId="27" xfId="49" applyNumberFormat="1" applyFont="1" applyBorder="1" applyAlignment="1" applyProtection="1"/>
    <xf numFmtId="0" fontId="4" fillId="0" borderId="26" xfId="49" applyFont="1" applyBorder="1" applyAlignment="1" applyProtection="1"/>
    <xf numFmtId="176" fontId="4" fillId="0" borderId="21" xfId="49" applyNumberFormat="1" applyFont="1" applyFill="1" applyBorder="1" applyAlignment="1" applyProtection="1">
      <alignment horizontal="right" vertical="center" wrapText="1"/>
    </xf>
    <xf numFmtId="176" fontId="4" fillId="0" borderId="26" xfId="49" applyNumberFormat="1" applyFont="1" applyFill="1" applyBorder="1" applyAlignment="1" applyProtection="1">
      <alignment horizontal="center" vertical="center"/>
    </xf>
    <xf numFmtId="176" fontId="4" fillId="0" borderId="25" xfId="49" applyNumberFormat="1" applyFont="1" applyFill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16" fillId="0" borderId="1" xfId="6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vertical="center"/>
    </xf>
    <xf numFmtId="0" fontId="5" fillId="0" borderId="1" xfId="6" applyFont="1" applyBorder="1" applyAlignment="1" applyProtection="1">
      <alignment vertical="center" wrapText="1"/>
    </xf>
    <xf numFmtId="0" fontId="5" fillId="0" borderId="1" xfId="6" applyFont="1" applyBorder="1" applyAlignment="1" applyProtection="1">
      <alignment vertical="center"/>
    </xf>
    <xf numFmtId="0" fontId="5" fillId="0" borderId="17" xfId="6" applyFont="1" applyBorder="1" applyAlignment="1" applyProtection="1">
      <alignment vertical="center" wrapText="1"/>
    </xf>
    <xf numFmtId="0" fontId="7" fillId="0" borderId="19" xfId="0" applyFont="1" applyBorder="1" applyAlignment="1" applyProtection="1">
      <alignment vertical="center"/>
    </xf>
    <xf numFmtId="0" fontId="16" fillId="0" borderId="17" xfId="6" applyFont="1" applyBorder="1" applyAlignment="1" applyProtection="1">
      <alignment vertical="center" wrapText="1"/>
    </xf>
    <xf numFmtId="0" fontId="7" fillId="0" borderId="19" xfId="0" applyFont="1" applyBorder="1" applyAlignment="1" applyProtection="1"/>
    <xf numFmtId="0" fontId="5" fillId="0" borderId="28" xfId="6" applyFont="1" applyBorder="1" applyAlignment="1" applyProtection="1">
      <alignment vertical="center"/>
    </xf>
    <xf numFmtId="0" fontId="7" fillId="0" borderId="29" xfId="0" applyFont="1" applyBorder="1" applyAlignment="1" applyProtection="1"/>
    <xf numFmtId="0" fontId="1" fillId="0" borderId="0" xfId="0" applyFont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9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分单位下达表预算表" xfId="50"/>
    <cellStyle name="常规 3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3"/>
  <sheetViews>
    <sheetView showGridLines="0" showZeros="0" workbookViewId="0">
      <selection activeCell="D16" sqref="D16"/>
    </sheetView>
  </sheetViews>
  <sheetFormatPr defaultColWidth="9" defaultRowHeight="12.75" customHeight="1" outlineLevelCol="6"/>
  <cols>
    <col min="1" max="7" width="17.1454545454545" style="1" customWidth="1"/>
    <col min="8" max="16371" width="9.14545454545454" style="3"/>
    <col min="16372" max="16384" width="9" style="3"/>
  </cols>
  <sheetData>
    <row r="2" ht="14.25" customHeight="1" spans="1:7">
      <c r="A2" s="183"/>
      <c r="B2"/>
      <c r="C2"/>
      <c r="D2"/>
      <c r="E2"/>
      <c r="F2"/>
      <c r="G2"/>
    </row>
    <row r="3" ht="18.75" customHeight="1" spans="1:7">
      <c r="A3" s="184" t="s">
        <v>0</v>
      </c>
      <c r="B3" s="184"/>
      <c r="C3" s="185"/>
      <c r="D3" s="185"/>
      <c r="E3" s="185"/>
      <c r="F3" s="185"/>
      <c r="G3" s="185"/>
    </row>
    <row r="4" ht="16.5" customHeight="1" spans="1:7">
      <c r="A4" s="184" t="s">
        <v>1</v>
      </c>
      <c r="B4" s="184"/>
      <c r="C4" s="185"/>
      <c r="D4" s="185"/>
      <c r="E4" s="185"/>
      <c r="F4" s="185"/>
      <c r="G4" s="185"/>
    </row>
    <row r="5" ht="14.25" customHeight="1" spans="1:7">
      <c r="A5" s="185"/>
      <c r="B5" s="185"/>
      <c r="C5" s="185"/>
      <c r="D5" s="185"/>
      <c r="E5" s="185"/>
      <c r="F5" s="185"/>
      <c r="G5" s="185"/>
    </row>
    <row r="6" ht="14.25" customHeight="1" spans="1:7">
      <c r="A6" s="185"/>
      <c r="B6" s="185"/>
      <c r="C6" s="185"/>
      <c r="D6" s="185"/>
      <c r="E6" s="185"/>
      <c r="F6" s="185"/>
      <c r="G6" s="185"/>
    </row>
    <row r="7" ht="14.25" customHeight="1" spans="1:7">
      <c r="A7" s="185"/>
      <c r="B7" s="185"/>
      <c r="C7" s="185"/>
      <c r="D7" s="185"/>
      <c r="E7" s="185"/>
      <c r="F7" s="185"/>
      <c r="G7" s="185"/>
    </row>
    <row r="8" ht="14.25" customHeight="1" spans="1:7">
      <c r="A8" s="185"/>
      <c r="B8" s="185"/>
      <c r="C8" s="185"/>
      <c r="D8" s="185"/>
      <c r="E8" s="185"/>
      <c r="F8" s="185"/>
      <c r="G8" s="185"/>
    </row>
    <row r="9" ht="33" customHeight="1" spans="1:7">
      <c r="A9" s="186" t="s">
        <v>2</v>
      </c>
      <c r="B9" s="186"/>
      <c r="C9" s="186"/>
      <c r="D9" s="186"/>
      <c r="E9" s="186"/>
      <c r="F9" s="186"/>
      <c r="G9" s="186"/>
    </row>
    <row r="10" ht="14.25" customHeight="1" spans="1:7">
      <c r="A10" s="185"/>
      <c r="B10" s="185"/>
      <c r="C10" s="185"/>
      <c r="D10" s="185"/>
      <c r="E10" s="185"/>
      <c r="F10" s="185"/>
      <c r="G10" s="185"/>
    </row>
    <row r="11" ht="14.25" customHeight="1" spans="1:7">
      <c r="A11" s="185"/>
      <c r="B11" s="185"/>
      <c r="C11" s="185"/>
      <c r="D11" s="185"/>
      <c r="E11" s="185"/>
      <c r="F11" s="185"/>
      <c r="G11" s="185"/>
    </row>
    <row r="12" ht="14.25" customHeight="1" spans="1:7">
      <c r="A12" s="185"/>
      <c r="B12" s="185"/>
      <c r="C12" s="185"/>
      <c r="D12" s="185"/>
      <c r="E12" s="185"/>
      <c r="F12" s="185"/>
      <c r="G12" s="185"/>
    </row>
    <row r="13" ht="14.25" customHeight="1" spans="1:7">
      <c r="A13" s="185"/>
      <c r="B13" s="185"/>
      <c r="C13" s="185"/>
      <c r="D13" s="185"/>
      <c r="E13" s="185"/>
      <c r="F13" s="185"/>
      <c r="G13" s="185"/>
    </row>
    <row r="14" ht="14.25" customHeight="1" spans="1:7">
      <c r="A14" s="185"/>
      <c r="B14" s="185"/>
      <c r="C14" s="185"/>
      <c r="D14" s="185"/>
      <c r="E14" s="185"/>
      <c r="F14" s="185"/>
      <c r="G14" s="185"/>
    </row>
    <row r="15" ht="14.25" customHeight="1" spans="1:7">
      <c r="A15" s="185"/>
      <c r="B15" s="185"/>
      <c r="C15" s="185"/>
      <c r="D15" s="185"/>
      <c r="E15" s="185"/>
      <c r="F15" s="185"/>
      <c r="G15" s="185"/>
    </row>
    <row r="16" ht="14.25" customHeight="1" spans="1:7">
      <c r="A16" s="185"/>
      <c r="B16" s="185"/>
      <c r="C16" s="185"/>
      <c r="D16" s="185"/>
      <c r="E16" s="185"/>
      <c r="F16" s="185"/>
      <c r="G16" s="185"/>
    </row>
    <row r="17" ht="14.25" customHeight="1" spans="1:7">
      <c r="A17" s="185"/>
      <c r="B17" s="185"/>
      <c r="C17" s="185"/>
      <c r="D17" s="185"/>
      <c r="E17" s="185"/>
      <c r="F17" s="185"/>
      <c r="G17" s="185"/>
    </row>
    <row r="18" ht="14.25" customHeight="1" spans="1:7">
      <c r="A18" s="185"/>
      <c r="B18" s="185"/>
      <c r="C18" s="185"/>
      <c r="D18" s="185"/>
      <c r="E18" s="185"/>
      <c r="F18" s="185"/>
      <c r="G18" s="185"/>
    </row>
    <row r="19" ht="14.25" customHeight="1" spans="1:7">
      <c r="A19" s="187" t="s">
        <v>3</v>
      </c>
      <c r="B19" s="185"/>
      <c r="C19" s="185"/>
      <c r="D19" s="185"/>
      <c r="E19" s="185"/>
      <c r="F19" s="185"/>
      <c r="G19" s="185"/>
    </row>
    <row r="20" ht="14.25" customHeight="1" spans="1:7">
      <c r="A20" s="185"/>
      <c r="B20" s="185"/>
      <c r="C20" s="185"/>
      <c r="D20" s="185"/>
      <c r="E20" s="185"/>
      <c r="F20" s="185"/>
      <c r="G20" s="185"/>
    </row>
    <row r="21" ht="14.25" customHeight="1" spans="1:7">
      <c r="A21" s="185"/>
      <c r="B21" s="185"/>
      <c r="C21" s="185"/>
      <c r="D21" s="185"/>
      <c r="E21" s="185"/>
      <c r="F21" s="185"/>
      <c r="G21" s="185"/>
    </row>
    <row r="22" ht="14.25" customHeight="1" spans="1:7">
      <c r="A22" s="185"/>
      <c r="B22" s="188" t="s">
        <v>4</v>
      </c>
      <c r="C22" s="189"/>
      <c r="D22" s="189"/>
      <c r="E22" s="188" t="s">
        <v>5</v>
      </c>
      <c r="F22" s="189"/>
      <c r="G22" s="188" t="s">
        <v>6</v>
      </c>
    </row>
    <row r="23" ht="15.75" customHeight="1" spans="1:7">
      <c r="A23"/>
      <c r="B23" s="185"/>
      <c r="C23"/>
      <c r="D23"/>
      <c r="E23"/>
      <c r="F23"/>
      <c r="G23"/>
    </row>
  </sheetData>
  <sheetProtection formatCells="0" formatColumns="0" formatRows="0"/>
  <mergeCells count="2">
    <mergeCell ref="A9:G9"/>
    <mergeCell ref="A19:G19"/>
  </mergeCell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showGridLines="0" showZeros="0" topLeftCell="A25" workbookViewId="0">
      <selection activeCell="D9" sqref="D9"/>
    </sheetView>
  </sheetViews>
  <sheetFormatPr defaultColWidth="9" defaultRowHeight="12.75" customHeight="1" outlineLevelCol="6"/>
  <cols>
    <col min="1" max="1" width="21.2818181818182" style="1" customWidth="1"/>
    <col min="2" max="2" width="43.7181818181818" style="1" customWidth="1"/>
    <col min="3" max="5" width="17.2818181818182" style="1" customWidth="1"/>
    <col min="6" max="7" width="6.85454545454545" style="1" customWidth="1"/>
    <col min="8" max="16384" width="9.14545454545454" style="3"/>
  </cols>
  <sheetData>
    <row r="1" ht="24.75" customHeight="1" spans="1:7">
      <c r="A1" s="22" t="s">
        <v>27</v>
      </c>
      <c r="B1" s="23"/>
    </row>
    <row r="2" ht="24.75" customHeight="1" spans="1:7">
      <c r="A2" s="61" t="s">
        <v>171</v>
      </c>
      <c r="B2" s="61"/>
      <c r="C2" s="61"/>
      <c r="D2" s="61"/>
      <c r="E2" s="61"/>
    </row>
    <row r="3" ht="24.75" customHeight="1" spans="1:7">
      <c r="E3" s="5" t="s">
        <v>29</v>
      </c>
    </row>
    <row r="4" ht="24.75" customHeight="1" spans="1:7">
      <c r="A4" s="6" t="s">
        <v>172</v>
      </c>
      <c r="B4" s="7"/>
      <c r="C4" s="6" t="s">
        <v>173</v>
      </c>
      <c r="D4" s="7"/>
      <c r="E4" s="8"/>
    </row>
    <row r="5" ht="24.75" customHeight="1" spans="1:7">
      <c r="A5" s="62" t="s">
        <v>91</v>
      </c>
      <c r="B5" s="7" t="s">
        <v>170</v>
      </c>
      <c r="C5" s="47" t="s">
        <v>98</v>
      </c>
      <c r="D5" s="63" t="s">
        <v>174</v>
      </c>
      <c r="E5" s="64" t="s">
        <v>175</v>
      </c>
    </row>
    <row r="6" ht="24.75" customHeight="1" spans="1:7">
      <c r="A6" s="62" t="s">
        <v>97</v>
      </c>
      <c r="B6" s="7" t="s">
        <v>97</v>
      </c>
      <c r="C6" s="6">
        <v>1</v>
      </c>
      <c r="D6" s="7">
        <v>2</v>
      </c>
      <c r="E6" s="8">
        <v>3</v>
      </c>
    </row>
    <row r="7" s="60" customFormat="1" ht="25.5" customHeight="1" spans="1:7">
      <c r="A7" s="53"/>
      <c r="B7" s="65" t="s">
        <v>98</v>
      </c>
      <c r="C7" s="66">
        <f>C8+C18+C28</f>
        <v>3679767.462</v>
      </c>
      <c r="D7" s="66">
        <f>D8+D18+D28</f>
        <v>3679767.462</v>
      </c>
      <c r="E7" s="67">
        <f>E8+E18+E28</f>
        <v>0</v>
      </c>
      <c r="F7" s="68"/>
      <c r="G7" s="68"/>
    </row>
    <row r="8" s="60" customFormat="1" ht="25.5" customHeight="1" spans="1:7">
      <c r="A8" s="69" t="s">
        <v>176</v>
      </c>
      <c r="B8" s="70" t="s">
        <v>177</v>
      </c>
      <c r="C8" s="71">
        <f>SUM(C9:C17)</f>
        <v>3596828.484</v>
      </c>
      <c r="D8" s="71">
        <f>SUM(D9:D17)</f>
        <v>3596828.484</v>
      </c>
      <c r="E8" s="72">
        <f>SUM(E9:E17)</f>
        <v>0</v>
      </c>
      <c r="F8" s="68"/>
      <c r="G8" s="68"/>
    </row>
    <row r="9" s="60" customFormat="1" ht="25.5" customHeight="1" spans="1:7">
      <c r="A9" s="56" t="s">
        <v>178</v>
      </c>
      <c r="B9" s="73" t="s">
        <v>179</v>
      </c>
      <c r="C9" s="74">
        <f t="shared" ref="C9:C17" si="0">SUM(D9:E9)</f>
        <v>2584393.5</v>
      </c>
      <c r="D9" s="75">
        <v>2584393.5</v>
      </c>
      <c r="E9" s="11">
        <v>0</v>
      </c>
      <c r="F9" s="68"/>
      <c r="G9" s="68"/>
    </row>
    <row r="10" s="60" customFormat="1" ht="25.5" customHeight="1" spans="1:7">
      <c r="A10" s="56" t="s">
        <v>180</v>
      </c>
      <c r="B10" s="73" t="s">
        <v>181</v>
      </c>
      <c r="C10" s="74">
        <f t="shared" si="0"/>
        <v>0</v>
      </c>
      <c r="D10" s="75">
        <v>0</v>
      </c>
      <c r="E10" s="11">
        <v>0</v>
      </c>
      <c r="F10" s="68"/>
      <c r="G10" s="68"/>
    </row>
    <row r="11" s="60" customFormat="1" ht="25.5" customHeight="1" spans="1:7">
      <c r="A11" s="56" t="s">
        <v>182</v>
      </c>
      <c r="B11" s="73" t="s">
        <v>183</v>
      </c>
      <c r="C11" s="74">
        <f t="shared" si="0"/>
        <v>0</v>
      </c>
      <c r="D11" s="75">
        <v>0</v>
      </c>
      <c r="E11" s="11">
        <v>0</v>
      </c>
      <c r="F11" s="68"/>
      <c r="G11" s="68"/>
    </row>
    <row r="12" s="60" customFormat="1" ht="25.5" customHeight="1" spans="1:7">
      <c r="A12" s="56" t="s">
        <v>184</v>
      </c>
      <c r="B12" s="73" t="s">
        <v>185</v>
      </c>
      <c r="C12" s="74">
        <f t="shared" si="0"/>
        <v>358655.04</v>
      </c>
      <c r="D12" s="75">
        <v>358655.04</v>
      </c>
      <c r="E12" s="11">
        <v>0</v>
      </c>
      <c r="F12" s="68"/>
      <c r="G12" s="68"/>
    </row>
    <row r="13" s="60" customFormat="1" ht="25.5" customHeight="1" spans="1:7">
      <c r="A13" s="56" t="s">
        <v>186</v>
      </c>
      <c r="B13" s="73" t="s">
        <v>187</v>
      </c>
      <c r="C13" s="74">
        <f t="shared" si="0"/>
        <v>179327.52</v>
      </c>
      <c r="D13" s="75">
        <v>179327.52</v>
      </c>
      <c r="E13" s="11">
        <v>0</v>
      </c>
      <c r="F13" s="68"/>
      <c r="G13" s="68"/>
    </row>
    <row r="14" s="60" customFormat="1" ht="25.5" customHeight="1" spans="1:7">
      <c r="A14" s="56" t="s">
        <v>188</v>
      </c>
      <c r="B14" s="73" t="s">
        <v>189</v>
      </c>
      <c r="C14" s="74">
        <f t="shared" si="0"/>
        <v>145703.61</v>
      </c>
      <c r="D14" s="75">
        <v>145703.61</v>
      </c>
      <c r="E14" s="11">
        <v>0</v>
      </c>
      <c r="F14" s="68"/>
      <c r="G14" s="68"/>
    </row>
    <row r="15" s="60" customFormat="1" ht="25.5" customHeight="1" spans="1:7">
      <c r="A15" s="56" t="s">
        <v>190</v>
      </c>
      <c r="B15" s="73" t="s">
        <v>191</v>
      </c>
      <c r="C15" s="74">
        <f t="shared" si="0"/>
        <v>59757.534</v>
      </c>
      <c r="D15" s="75">
        <v>59757.534</v>
      </c>
      <c r="E15" s="11">
        <v>0</v>
      </c>
      <c r="F15" s="68"/>
      <c r="G15" s="68"/>
    </row>
    <row r="16" s="60" customFormat="1" ht="25.5" customHeight="1" spans="1:7">
      <c r="A16" s="56" t="s">
        <v>192</v>
      </c>
      <c r="B16" s="73" t="s">
        <v>193</v>
      </c>
      <c r="C16" s="74">
        <f t="shared" si="0"/>
        <v>268991.28</v>
      </c>
      <c r="D16" s="75">
        <v>268991.28</v>
      </c>
      <c r="E16" s="11"/>
      <c r="F16" s="68"/>
      <c r="G16" s="68"/>
    </row>
    <row r="17" s="60" customFormat="1" ht="25.5" customHeight="1" spans="1:7">
      <c r="A17" s="56" t="s">
        <v>194</v>
      </c>
      <c r="B17" s="73" t="s">
        <v>195</v>
      </c>
      <c r="C17" s="74">
        <f t="shared" si="0"/>
        <v>0</v>
      </c>
      <c r="D17" s="75"/>
      <c r="E17" s="11">
        <v>0</v>
      </c>
      <c r="F17" s="68"/>
      <c r="G17" s="68"/>
    </row>
    <row r="18" s="60" customFormat="1" ht="25.5" customHeight="1" spans="1:7">
      <c r="A18" s="69" t="s">
        <v>196</v>
      </c>
      <c r="B18" s="70" t="s">
        <v>197</v>
      </c>
      <c r="C18" s="71">
        <f>SUM(C19:C27)</f>
        <v>82938.978</v>
      </c>
      <c r="D18" s="71">
        <f>SUM(D19:D27)</f>
        <v>82938.978</v>
      </c>
      <c r="E18" s="72">
        <f>SUM(E19:E27)</f>
        <v>0</v>
      </c>
      <c r="F18" s="68"/>
      <c r="G18" s="68"/>
    </row>
    <row r="19" s="60" customFormat="1" ht="25.5" customHeight="1" spans="1:7">
      <c r="A19" s="56" t="s">
        <v>198</v>
      </c>
      <c r="B19" s="73" t="s">
        <v>199</v>
      </c>
      <c r="C19" s="74">
        <f t="shared" ref="C19:C27" si="1">SUM(D19:E19)</f>
        <v>0</v>
      </c>
      <c r="D19" s="75"/>
      <c r="E19" s="11"/>
      <c r="F19" s="68"/>
      <c r="G19" s="68"/>
    </row>
    <row r="20" s="60" customFormat="1" ht="25.5" customHeight="1" spans="1:7">
      <c r="A20" s="56" t="s">
        <v>200</v>
      </c>
      <c r="B20" s="73" t="s">
        <v>201</v>
      </c>
      <c r="C20" s="74">
        <f t="shared" si="1"/>
        <v>0</v>
      </c>
      <c r="D20" s="75"/>
      <c r="E20" s="11"/>
      <c r="F20" s="68"/>
      <c r="G20" s="68"/>
    </row>
    <row r="21" s="60" customFormat="1" ht="25.5" customHeight="1" spans="1:7">
      <c r="A21" s="56" t="s">
        <v>202</v>
      </c>
      <c r="B21" s="73" t="s">
        <v>203</v>
      </c>
      <c r="C21" s="74">
        <f t="shared" si="1"/>
        <v>0</v>
      </c>
      <c r="D21" s="75"/>
      <c r="E21" s="11"/>
      <c r="F21" s="68"/>
      <c r="G21" s="68"/>
    </row>
    <row r="22" s="60" customFormat="1" ht="25.5" customHeight="1" spans="1:7">
      <c r="A22" s="56" t="s">
        <v>204</v>
      </c>
      <c r="B22" s="73" t="s">
        <v>205</v>
      </c>
      <c r="C22" s="74">
        <f t="shared" si="1"/>
        <v>0</v>
      </c>
      <c r="D22" s="75"/>
      <c r="E22" s="11"/>
      <c r="F22" s="68"/>
      <c r="G22" s="68"/>
    </row>
    <row r="23" s="60" customFormat="1" ht="25.5" customHeight="1" spans="1:7">
      <c r="A23" s="56" t="s">
        <v>206</v>
      </c>
      <c r="B23" s="73" t="s">
        <v>207</v>
      </c>
      <c r="C23" s="74">
        <f t="shared" si="1"/>
        <v>0</v>
      </c>
      <c r="D23" s="75"/>
      <c r="E23" s="11"/>
      <c r="F23" s="68"/>
      <c r="G23" s="68"/>
    </row>
    <row r="24" s="60" customFormat="1" ht="25.5" customHeight="1" spans="1:7">
      <c r="A24" s="56" t="s">
        <v>208</v>
      </c>
      <c r="B24" s="73" t="s">
        <v>209</v>
      </c>
      <c r="C24" s="74">
        <f t="shared" si="1"/>
        <v>0</v>
      </c>
      <c r="D24" s="75"/>
      <c r="E24" s="11"/>
      <c r="F24" s="68"/>
      <c r="G24" s="68"/>
    </row>
    <row r="25" s="60" customFormat="1" ht="25.5" customHeight="1" spans="1:7">
      <c r="A25" s="56" t="s">
        <v>210</v>
      </c>
      <c r="B25" s="73" t="s">
        <v>211</v>
      </c>
      <c r="C25" s="74">
        <f t="shared" si="1"/>
        <v>0</v>
      </c>
      <c r="D25" s="75"/>
      <c r="E25" s="11"/>
      <c r="F25" s="68"/>
      <c r="G25" s="68"/>
    </row>
    <row r="26" s="60" customFormat="1" ht="25.5" customHeight="1" spans="1:7">
      <c r="A26" s="56" t="s">
        <v>212</v>
      </c>
      <c r="B26" s="73" t="s">
        <v>213</v>
      </c>
      <c r="C26" s="74">
        <f t="shared" si="1"/>
        <v>26899.128</v>
      </c>
      <c r="D26" s="75">
        <v>26899.128</v>
      </c>
      <c r="E26" s="11"/>
      <c r="F26" s="68"/>
      <c r="G26" s="68"/>
    </row>
    <row r="27" s="60" customFormat="1" ht="25.5" customHeight="1" spans="1:7">
      <c r="A27" s="56" t="s">
        <v>214</v>
      </c>
      <c r="B27" s="73" t="s">
        <v>215</v>
      </c>
      <c r="C27" s="74">
        <f t="shared" si="1"/>
        <v>56039.85</v>
      </c>
      <c r="D27" s="75">
        <v>56039.85</v>
      </c>
      <c r="E27" s="11"/>
      <c r="F27" s="68"/>
      <c r="G27" s="68"/>
    </row>
    <row r="28" s="60" customFormat="1" ht="25.5" customHeight="1" spans="1:7">
      <c r="A28" s="69" t="s">
        <v>216</v>
      </c>
      <c r="B28" s="70" t="s">
        <v>217</v>
      </c>
      <c r="C28" s="71"/>
      <c r="D28" s="71">
        <f>SUM(D29:D30)</f>
        <v>0</v>
      </c>
      <c r="E28" s="72">
        <f>SUM(E29:E29)</f>
        <v>0</v>
      </c>
      <c r="F28" s="68"/>
      <c r="G28" s="68"/>
    </row>
    <row r="29" s="60" customFormat="1" ht="24" customHeight="1" spans="1:7">
      <c r="A29" s="56" t="s">
        <v>218</v>
      </c>
      <c r="B29" s="73" t="s">
        <v>219</v>
      </c>
      <c r="C29" s="74">
        <f>SUM(D29:E29)</f>
        <v>0</v>
      </c>
      <c r="D29" s="75"/>
      <c r="E29" s="11"/>
      <c r="F29" s="68"/>
      <c r="G29" s="68"/>
    </row>
    <row r="30" ht="24" customHeight="1" spans="1:7">
      <c r="A30" s="56" t="s">
        <v>220</v>
      </c>
      <c r="B30" s="73" t="s">
        <v>221</v>
      </c>
      <c r="C30" s="74"/>
      <c r="D30" s="75"/>
      <c r="E30" s="11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showZeros="0" workbookViewId="0">
      <selection activeCell="C12" sqref="C12"/>
    </sheetView>
  </sheetViews>
  <sheetFormatPr defaultColWidth="9" defaultRowHeight="12.75" customHeight="1"/>
  <cols>
    <col min="1" max="1" width="49.2818181818182" style="1" customWidth="1"/>
    <col min="2" max="8" width="10.5727272727273" style="1" customWidth="1"/>
    <col min="9" max="9" width="9.14545454545454" style="1"/>
    <col min="10" max="16384" width="9.14545454545454" style="3"/>
  </cols>
  <sheetData>
    <row r="1" ht="24.75" customHeight="1" spans="1:9">
      <c r="A1" s="35" t="s">
        <v>27</v>
      </c>
    </row>
    <row r="2" ht="24.75" customHeight="1" spans="1:9">
      <c r="A2" s="4" t="s">
        <v>222</v>
      </c>
      <c r="B2" s="4"/>
      <c r="C2" s="4"/>
      <c r="D2" s="4"/>
      <c r="E2" s="4"/>
      <c r="F2" s="4"/>
      <c r="G2" s="4"/>
      <c r="H2" s="4"/>
    </row>
    <row r="3" ht="24.75" customHeight="1" spans="1:9">
      <c r="H3" s="5" t="s">
        <v>29</v>
      </c>
    </row>
    <row r="4" ht="24.75" customHeight="1" spans="1:9">
      <c r="A4" s="36" t="s">
        <v>164</v>
      </c>
      <c r="B4" s="37" t="s">
        <v>223</v>
      </c>
      <c r="C4" s="38"/>
      <c r="D4" s="38"/>
      <c r="E4" s="38"/>
      <c r="F4" s="39"/>
      <c r="G4" s="40" t="s">
        <v>224</v>
      </c>
      <c r="H4" s="41" t="s">
        <v>225</v>
      </c>
    </row>
    <row r="5" ht="24.75" customHeight="1" spans="1:9">
      <c r="A5" s="42"/>
      <c r="B5" s="40" t="s">
        <v>98</v>
      </c>
      <c r="C5" s="40" t="s">
        <v>226</v>
      </c>
      <c r="D5" s="40" t="s">
        <v>227</v>
      </c>
      <c r="E5" s="43" t="s">
        <v>228</v>
      </c>
      <c r="F5" s="44"/>
      <c r="G5" s="45"/>
      <c r="H5" s="46"/>
    </row>
    <row r="6" ht="24.75" customHeight="1" spans="1:9">
      <c r="A6" s="47"/>
      <c r="B6" s="48"/>
      <c r="C6" s="48"/>
      <c r="D6" s="48"/>
      <c r="E6" s="43" t="s">
        <v>229</v>
      </c>
      <c r="F6" s="43" t="s">
        <v>230</v>
      </c>
      <c r="G6" s="48"/>
      <c r="H6" s="49"/>
    </row>
    <row r="7" s="12" customFormat="1" ht="24.75" customHeight="1" spans="1:9">
      <c r="A7" s="50" t="s">
        <v>98</v>
      </c>
      <c r="B7" s="51"/>
      <c r="C7" s="51"/>
      <c r="D7" s="51"/>
      <c r="E7" s="51"/>
      <c r="F7" s="51"/>
      <c r="G7" s="51"/>
      <c r="H7" s="52">
        <f>H8</f>
        <v>0</v>
      </c>
      <c r="I7" s="2"/>
    </row>
    <row r="8" ht="24.75" customHeight="1" spans="1:9">
      <c r="A8" s="53"/>
      <c r="B8" s="54">
        <f t="shared" ref="B8:H8" si="0">SUM(B9:B11)</f>
        <v>0</v>
      </c>
      <c r="C8" s="54">
        <f t="shared" si="0"/>
        <v>0</v>
      </c>
      <c r="D8" s="54">
        <f t="shared" si="0"/>
        <v>0</v>
      </c>
      <c r="E8" s="54">
        <f t="shared" si="0"/>
        <v>0</v>
      </c>
      <c r="F8" s="54">
        <f t="shared" si="0"/>
        <v>0</v>
      </c>
      <c r="G8" s="54">
        <f t="shared" si="0"/>
        <v>0</v>
      </c>
      <c r="H8" s="55">
        <f t="shared" si="0"/>
        <v>0</v>
      </c>
    </row>
    <row r="9" ht="24.75" customHeight="1" spans="1:9">
      <c r="A9" s="56"/>
      <c r="B9" s="57">
        <f>SUM(C9:F9)</f>
        <v>0</v>
      </c>
      <c r="C9" s="58"/>
      <c r="D9" s="58"/>
      <c r="E9" s="58"/>
      <c r="F9" s="58"/>
      <c r="G9" s="58"/>
      <c r="H9" s="59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"/>
  <sheetViews>
    <sheetView showGridLines="0" showZeros="0" workbookViewId="0">
      <selection activeCell="D8" sqref="D8"/>
    </sheetView>
  </sheetViews>
  <sheetFormatPr defaultColWidth="9" defaultRowHeight="12.75" customHeight="1" outlineLevelCol="6"/>
  <cols>
    <col min="1" max="1" width="8" style="1" customWidth="1"/>
    <col min="2" max="2" width="32.4272727272727" style="1" customWidth="1"/>
    <col min="3" max="5" width="17.8545454545455" style="1" customWidth="1"/>
    <col min="6" max="7" width="6.85454545454545" style="1" customWidth="1"/>
    <col min="8" max="16384" width="9.14545454545454" style="3"/>
  </cols>
  <sheetData>
    <row r="1" ht="24.95" customHeight="1" spans="1:7">
      <c r="A1" s="22" t="s">
        <v>27</v>
      </c>
      <c r="B1" s="23"/>
    </row>
    <row r="2" ht="24.95" customHeight="1" spans="1:7">
      <c r="A2" s="4" t="s">
        <v>231</v>
      </c>
      <c r="B2" s="4"/>
      <c r="C2" s="4"/>
      <c r="D2" s="4"/>
      <c r="E2" s="4"/>
    </row>
    <row r="3" ht="24.95" customHeight="1" spans="1:7">
      <c r="E3" s="5" t="s">
        <v>29</v>
      </c>
    </row>
    <row r="4" ht="24.95" customHeight="1" spans="1:7">
      <c r="A4" s="6" t="s">
        <v>232</v>
      </c>
      <c r="B4" s="7" t="s">
        <v>32</v>
      </c>
      <c r="C4" s="7" t="s">
        <v>98</v>
      </c>
      <c r="D4" s="7" t="s">
        <v>94</v>
      </c>
      <c r="E4" s="8" t="s">
        <v>95</v>
      </c>
    </row>
    <row r="5" ht="19.5" customHeight="1" spans="1:7">
      <c r="A5" s="6" t="s">
        <v>97</v>
      </c>
      <c r="B5" s="7" t="s">
        <v>97</v>
      </c>
      <c r="C5" s="7">
        <v>1</v>
      </c>
      <c r="D5" s="7">
        <v>2</v>
      </c>
      <c r="E5" s="8">
        <v>3</v>
      </c>
    </row>
    <row r="6" s="12" customFormat="1" ht="24.95" customHeight="1" spans="1:7">
      <c r="A6" s="24">
        <f>ROW()-5</f>
        <v>1</v>
      </c>
      <c r="B6" s="25" t="s">
        <v>98</v>
      </c>
      <c r="C6" s="26">
        <f>SUM(C7:C46)</f>
        <v>0</v>
      </c>
      <c r="D6" s="26">
        <f>SUM(D7:D46)</f>
        <v>0</v>
      </c>
      <c r="E6" s="27">
        <f>SUM(E7:E46)</f>
        <v>0</v>
      </c>
      <c r="F6" s="2"/>
      <c r="G6" s="2"/>
    </row>
    <row r="7" ht="24.95" customHeight="1" spans="1:7">
      <c r="A7" s="28">
        <f t="shared" ref="A7:A46" si="0">ROW()-5</f>
        <v>2</v>
      </c>
      <c r="B7" s="29" t="s">
        <v>233</v>
      </c>
      <c r="C7" s="30">
        <f>SUM(D7:E7)</f>
        <v>0</v>
      </c>
      <c r="D7" s="31"/>
      <c r="E7" s="32">
        <v>0</v>
      </c>
    </row>
    <row r="8" ht="24.95" customHeight="1" spans="1:7">
      <c r="A8" s="28">
        <f t="shared" si="0"/>
        <v>3</v>
      </c>
      <c r="B8" s="29" t="s">
        <v>234</v>
      </c>
      <c r="C8" s="30">
        <f t="shared" ref="C8:C46" si="1">SUM(D8:E8)</f>
        <v>0</v>
      </c>
      <c r="D8" s="31"/>
      <c r="E8" s="32">
        <v>0</v>
      </c>
    </row>
    <row r="9" ht="24.95" customHeight="1" spans="1:7">
      <c r="A9" s="28">
        <f t="shared" si="0"/>
        <v>4</v>
      </c>
      <c r="B9" s="29" t="s">
        <v>235</v>
      </c>
      <c r="C9" s="30">
        <f t="shared" si="1"/>
        <v>0</v>
      </c>
      <c r="D9" s="31"/>
      <c r="E9" s="32">
        <v>0</v>
      </c>
    </row>
    <row r="10" ht="24.95" customHeight="1" spans="1:7">
      <c r="A10" s="28">
        <f t="shared" si="0"/>
        <v>5</v>
      </c>
      <c r="B10" s="29" t="s">
        <v>236</v>
      </c>
      <c r="C10" s="30">
        <f t="shared" si="1"/>
        <v>0</v>
      </c>
      <c r="D10" s="31"/>
      <c r="E10" s="32">
        <v>0</v>
      </c>
    </row>
    <row r="11" ht="24.95" customHeight="1" spans="1:7">
      <c r="A11" s="28">
        <f t="shared" si="0"/>
        <v>6</v>
      </c>
      <c r="B11" s="29" t="s">
        <v>237</v>
      </c>
      <c r="C11" s="30">
        <f t="shared" si="1"/>
        <v>0</v>
      </c>
      <c r="D11" s="31"/>
      <c r="E11" s="32">
        <v>0</v>
      </c>
    </row>
    <row r="12" ht="24.95" customHeight="1" spans="1:7">
      <c r="A12" s="28">
        <f t="shared" si="0"/>
        <v>7</v>
      </c>
      <c r="B12" s="29" t="s">
        <v>238</v>
      </c>
      <c r="C12" s="30">
        <f t="shared" si="1"/>
        <v>0</v>
      </c>
      <c r="D12" s="31"/>
      <c r="E12" s="32">
        <v>0</v>
      </c>
    </row>
    <row r="13" ht="24.95" customHeight="1" spans="1:7">
      <c r="A13" s="28">
        <f t="shared" si="0"/>
        <v>8</v>
      </c>
      <c r="B13" s="29" t="s">
        <v>239</v>
      </c>
      <c r="C13" s="30">
        <f t="shared" si="1"/>
        <v>0</v>
      </c>
      <c r="D13" s="31"/>
      <c r="E13" s="32">
        <v>0</v>
      </c>
    </row>
    <row r="14" ht="24.95" customHeight="1" spans="1:7">
      <c r="A14" s="28">
        <f t="shared" si="0"/>
        <v>9</v>
      </c>
      <c r="B14" s="29" t="s">
        <v>240</v>
      </c>
      <c r="C14" s="30">
        <f t="shared" si="1"/>
        <v>0</v>
      </c>
      <c r="D14" s="31"/>
      <c r="E14" s="32">
        <v>0</v>
      </c>
    </row>
    <row r="15" ht="24.95" customHeight="1" spans="1:7">
      <c r="A15" s="28">
        <f t="shared" si="0"/>
        <v>10</v>
      </c>
      <c r="B15" s="29" t="s">
        <v>241</v>
      </c>
      <c r="C15" s="30">
        <f t="shared" si="1"/>
        <v>0</v>
      </c>
      <c r="D15" s="31"/>
      <c r="E15" s="32">
        <v>0</v>
      </c>
    </row>
    <row r="16" ht="24.95" customHeight="1" spans="1:7">
      <c r="A16" s="28">
        <f t="shared" si="0"/>
        <v>11</v>
      </c>
      <c r="B16" s="29" t="s">
        <v>242</v>
      </c>
      <c r="C16" s="30">
        <f t="shared" si="1"/>
        <v>0</v>
      </c>
      <c r="D16" s="31"/>
      <c r="E16" s="32">
        <v>0</v>
      </c>
    </row>
    <row r="17" ht="24.95" customHeight="1" spans="1:5">
      <c r="A17" s="28">
        <f t="shared" si="0"/>
        <v>12</v>
      </c>
      <c r="B17" s="29" t="s">
        <v>243</v>
      </c>
      <c r="C17" s="30">
        <f t="shared" si="1"/>
        <v>0</v>
      </c>
      <c r="D17" s="31"/>
      <c r="E17" s="32"/>
    </row>
    <row r="18" ht="24.95" customHeight="1" spans="1:5">
      <c r="A18" s="28">
        <f t="shared" si="0"/>
        <v>13</v>
      </c>
      <c r="B18" s="29" t="s">
        <v>244</v>
      </c>
      <c r="C18" s="30">
        <f t="shared" si="1"/>
        <v>0</v>
      </c>
      <c r="D18" s="31"/>
      <c r="E18" s="32"/>
    </row>
    <row r="19" ht="24.95" customHeight="1" spans="1:5">
      <c r="A19" s="28">
        <f t="shared" si="0"/>
        <v>14</v>
      </c>
      <c r="B19" s="29" t="s">
        <v>245</v>
      </c>
      <c r="C19" s="30">
        <f t="shared" si="1"/>
        <v>0</v>
      </c>
      <c r="D19" s="31"/>
      <c r="E19" s="32"/>
    </row>
    <row r="20" ht="24.95" customHeight="1" spans="1:5">
      <c r="A20" s="28">
        <f t="shared" si="0"/>
        <v>15</v>
      </c>
      <c r="B20" s="29" t="s">
        <v>246</v>
      </c>
      <c r="C20" s="30">
        <f t="shared" si="1"/>
        <v>0</v>
      </c>
      <c r="D20" s="31"/>
      <c r="E20" s="32"/>
    </row>
    <row r="21" ht="24.95" customHeight="1" spans="1:5">
      <c r="A21" s="28">
        <f t="shared" si="0"/>
        <v>16</v>
      </c>
      <c r="B21" s="29" t="s">
        <v>247</v>
      </c>
      <c r="C21" s="30">
        <f t="shared" si="1"/>
        <v>0</v>
      </c>
      <c r="D21" s="31"/>
      <c r="E21" s="32"/>
    </row>
    <row r="22" ht="24.95" customHeight="1" spans="1:5">
      <c r="A22" s="28">
        <f t="shared" si="0"/>
        <v>17</v>
      </c>
      <c r="B22" s="29" t="s">
        <v>248</v>
      </c>
      <c r="C22" s="30">
        <f t="shared" si="1"/>
        <v>0</v>
      </c>
      <c r="D22" s="31"/>
      <c r="E22" s="32"/>
    </row>
    <row r="23" ht="24.95" customHeight="1" spans="1:5">
      <c r="A23" s="28">
        <f t="shared" si="0"/>
        <v>18</v>
      </c>
      <c r="B23" s="29" t="s">
        <v>249</v>
      </c>
      <c r="C23" s="30">
        <f t="shared" si="1"/>
        <v>0</v>
      </c>
      <c r="D23" s="31"/>
      <c r="E23" s="32"/>
    </row>
    <row r="24" ht="24.95" customHeight="1" spans="1:5">
      <c r="A24" s="28">
        <f t="shared" si="0"/>
        <v>19</v>
      </c>
      <c r="B24" s="29" t="s">
        <v>250</v>
      </c>
      <c r="C24" s="30">
        <f t="shared" si="1"/>
        <v>0</v>
      </c>
      <c r="D24" s="31"/>
      <c r="E24" s="32"/>
    </row>
    <row r="25" ht="24.95" customHeight="1" spans="1:5">
      <c r="A25" s="28">
        <f t="shared" si="0"/>
        <v>20</v>
      </c>
      <c r="B25" s="29" t="s">
        <v>251</v>
      </c>
      <c r="C25" s="30">
        <f t="shared" si="1"/>
        <v>0</v>
      </c>
      <c r="D25" s="31"/>
      <c r="E25" s="32"/>
    </row>
    <row r="26" ht="24.95" customHeight="1" spans="1:5">
      <c r="A26" s="28">
        <f t="shared" si="0"/>
        <v>21</v>
      </c>
      <c r="B26" s="29" t="s">
        <v>226</v>
      </c>
      <c r="C26" s="30">
        <f t="shared" si="1"/>
        <v>0</v>
      </c>
      <c r="D26" s="31"/>
      <c r="E26" s="32"/>
    </row>
    <row r="27" ht="24.95" customHeight="1" spans="1:5">
      <c r="A27" s="28">
        <f t="shared" si="0"/>
        <v>22</v>
      </c>
      <c r="B27" s="29" t="s">
        <v>252</v>
      </c>
      <c r="C27" s="30">
        <f t="shared" si="1"/>
        <v>0</v>
      </c>
      <c r="D27" s="31"/>
      <c r="E27" s="32"/>
    </row>
    <row r="28" ht="24.95" customHeight="1" spans="1:5">
      <c r="A28" s="28">
        <f t="shared" si="0"/>
        <v>23</v>
      </c>
      <c r="B28" s="29" t="s">
        <v>253</v>
      </c>
      <c r="C28" s="30">
        <f t="shared" si="1"/>
        <v>0</v>
      </c>
      <c r="D28" s="31"/>
      <c r="E28" s="32"/>
    </row>
    <row r="29" ht="24.95" customHeight="1" spans="1:5">
      <c r="A29" s="28">
        <f t="shared" si="0"/>
        <v>24</v>
      </c>
      <c r="B29" s="29" t="s">
        <v>224</v>
      </c>
      <c r="C29" s="30">
        <f t="shared" si="1"/>
        <v>0</v>
      </c>
      <c r="D29" s="31"/>
      <c r="E29" s="32"/>
    </row>
    <row r="30" ht="24.95" customHeight="1" spans="1:5">
      <c r="A30" s="28">
        <f t="shared" si="0"/>
        <v>25</v>
      </c>
      <c r="B30" s="29" t="s">
        <v>225</v>
      </c>
      <c r="C30" s="30">
        <f t="shared" si="1"/>
        <v>0</v>
      </c>
      <c r="D30" s="31"/>
      <c r="E30" s="32"/>
    </row>
    <row r="31" ht="24.95" customHeight="1" spans="1:5">
      <c r="A31" s="28">
        <f t="shared" si="0"/>
        <v>26</v>
      </c>
      <c r="B31" s="29" t="s">
        <v>227</v>
      </c>
      <c r="C31" s="30">
        <f t="shared" si="1"/>
        <v>0</v>
      </c>
      <c r="D31" s="31"/>
      <c r="E31" s="32"/>
    </row>
    <row r="32" ht="24.95" customHeight="1" spans="1:5">
      <c r="A32" s="28">
        <f t="shared" si="0"/>
        <v>27</v>
      </c>
      <c r="B32" s="29" t="s">
        <v>254</v>
      </c>
      <c r="C32" s="30">
        <f t="shared" si="1"/>
        <v>0</v>
      </c>
      <c r="D32" s="31"/>
      <c r="E32" s="32"/>
    </row>
    <row r="33" ht="24.95" customHeight="1" spans="1:6">
      <c r="A33" s="28">
        <f t="shared" si="0"/>
        <v>28</v>
      </c>
      <c r="B33" s="29" t="s">
        <v>255</v>
      </c>
      <c r="C33" s="30">
        <f t="shared" si="1"/>
        <v>0</v>
      </c>
      <c r="D33" s="31"/>
      <c r="E33" s="32"/>
    </row>
    <row r="34" ht="24.95" customHeight="1" spans="1:6">
      <c r="A34" s="28">
        <f t="shared" si="0"/>
        <v>29</v>
      </c>
      <c r="B34" s="29" t="s">
        <v>256</v>
      </c>
      <c r="C34" s="30">
        <f t="shared" si="1"/>
        <v>0</v>
      </c>
      <c r="D34" s="31"/>
      <c r="E34" s="32"/>
    </row>
    <row r="35" ht="24.95" customHeight="1" spans="1:6">
      <c r="A35" s="28">
        <f t="shared" si="0"/>
        <v>30</v>
      </c>
      <c r="B35" s="29" t="s">
        <v>257</v>
      </c>
      <c r="C35" s="30">
        <f t="shared" si="1"/>
        <v>0</v>
      </c>
      <c r="D35" s="31"/>
      <c r="E35" s="32"/>
    </row>
    <row r="36" ht="24.95" customHeight="1" spans="1:6">
      <c r="A36" s="28">
        <f t="shared" si="0"/>
        <v>31</v>
      </c>
      <c r="B36" s="29" t="s">
        <v>258</v>
      </c>
      <c r="C36" s="30">
        <f t="shared" si="1"/>
        <v>0</v>
      </c>
      <c r="D36" s="31"/>
      <c r="E36" s="32"/>
    </row>
    <row r="37" ht="24.95" customHeight="1" spans="1:6">
      <c r="A37" s="28">
        <f t="shared" si="0"/>
        <v>32</v>
      </c>
      <c r="B37" s="29" t="s">
        <v>259</v>
      </c>
      <c r="C37" s="30">
        <f t="shared" si="1"/>
        <v>0</v>
      </c>
      <c r="D37" s="31"/>
      <c r="E37" s="32"/>
    </row>
    <row r="38" ht="24.95" customHeight="1" spans="1:6">
      <c r="A38" s="28">
        <f t="shared" si="0"/>
        <v>33</v>
      </c>
      <c r="B38" s="29" t="s">
        <v>260</v>
      </c>
      <c r="C38" s="30">
        <f t="shared" si="1"/>
        <v>0</v>
      </c>
      <c r="D38" s="31"/>
      <c r="E38" s="32"/>
    </row>
    <row r="39" ht="24.95" customHeight="1" spans="1:6">
      <c r="A39" s="28">
        <f t="shared" si="0"/>
        <v>34</v>
      </c>
      <c r="B39" s="29" t="s">
        <v>261</v>
      </c>
      <c r="C39" s="30">
        <f t="shared" si="1"/>
        <v>0</v>
      </c>
      <c r="D39" s="31"/>
      <c r="E39" s="32"/>
    </row>
    <row r="40" ht="24.95" customHeight="1" spans="1:6">
      <c r="A40" s="28">
        <f t="shared" si="0"/>
        <v>35</v>
      </c>
      <c r="B40" s="29" t="s">
        <v>262</v>
      </c>
      <c r="C40" s="30">
        <f t="shared" si="1"/>
        <v>0</v>
      </c>
      <c r="D40" s="31"/>
      <c r="E40" s="32"/>
    </row>
    <row r="41" ht="24.95" customHeight="1" spans="1:6">
      <c r="A41" s="28">
        <f t="shared" si="0"/>
        <v>36</v>
      </c>
      <c r="B41" s="29" t="s">
        <v>263</v>
      </c>
      <c r="C41" s="30">
        <f t="shared" si="1"/>
        <v>0</v>
      </c>
      <c r="D41" s="31"/>
      <c r="E41" s="32"/>
    </row>
    <row r="42" ht="24.95" customHeight="1" spans="1:6">
      <c r="A42" s="28">
        <f t="shared" si="0"/>
        <v>37</v>
      </c>
      <c r="B42" s="29" t="s">
        <v>264</v>
      </c>
      <c r="C42" s="30">
        <f t="shared" si="1"/>
        <v>0</v>
      </c>
      <c r="D42" s="31"/>
      <c r="E42" s="32"/>
    </row>
    <row r="43" ht="24.95" customHeight="1" spans="1:6">
      <c r="A43" s="28">
        <f t="shared" si="0"/>
        <v>38</v>
      </c>
      <c r="B43" s="29" t="s">
        <v>265</v>
      </c>
      <c r="C43" s="30">
        <f t="shared" si="1"/>
        <v>0</v>
      </c>
      <c r="D43" s="31"/>
      <c r="E43" s="32"/>
    </row>
    <row r="44" ht="24.95" customHeight="1" spans="1:6">
      <c r="A44" s="28">
        <f t="shared" si="0"/>
        <v>39</v>
      </c>
      <c r="B44" s="29" t="s">
        <v>266</v>
      </c>
      <c r="C44" s="30">
        <f t="shared" si="1"/>
        <v>0</v>
      </c>
      <c r="D44" s="31"/>
      <c r="E44" s="32"/>
    </row>
    <row r="45" ht="24.95" customHeight="1" spans="1:6">
      <c r="A45" s="28">
        <f t="shared" si="0"/>
        <v>40</v>
      </c>
      <c r="B45" s="29" t="s">
        <v>267</v>
      </c>
      <c r="C45" s="30">
        <f t="shared" si="1"/>
        <v>0</v>
      </c>
      <c r="D45" s="31"/>
      <c r="E45" s="32"/>
    </row>
    <row r="46" ht="24.95" customHeight="1" spans="1:6">
      <c r="A46" s="28">
        <f t="shared" si="0"/>
        <v>41</v>
      </c>
      <c r="B46" s="29" t="s">
        <v>268</v>
      </c>
      <c r="C46" s="30">
        <f t="shared" si="1"/>
        <v>0</v>
      </c>
      <c r="D46" s="31"/>
      <c r="E46" s="32">
        <v>0</v>
      </c>
    </row>
    <row r="47" customHeight="1" spans="1:6">
      <c r="A47" s="33"/>
      <c r="B47" s="33"/>
      <c r="C47" s="33"/>
      <c r="D47" s="33"/>
      <c r="E47" s="33"/>
      <c r="F47"/>
    </row>
    <row r="48" ht="27.75" customHeight="1" spans="1:6">
      <c r="A48" s="34"/>
      <c r="B48"/>
      <c r="C48"/>
      <c r="D48"/>
      <c r="E48"/>
      <c r="F48"/>
    </row>
    <row r="50" customHeight="1" spans="1:7">
      <c r="A50"/>
      <c r="B50"/>
      <c r="C50"/>
      <c r="D50"/>
      <c r="E50"/>
      <c r="F50"/>
      <c r="G50"/>
    </row>
    <row r="51" customHeight="1" spans="1:7">
      <c r="A51"/>
      <c r="B51"/>
      <c r="C51"/>
      <c r="D51"/>
      <c r="E51"/>
      <c r="F51"/>
      <c r="G51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showGridLines="0" showZeros="0" workbookViewId="0">
      <selection activeCell="B19" sqref="B19"/>
    </sheetView>
  </sheetViews>
  <sheetFormatPr defaultColWidth="9" defaultRowHeight="12.75" customHeight="1" outlineLevelRow="7"/>
  <cols>
    <col min="1" max="1" width="60.7181818181818" style="1" customWidth="1"/>
    <col min="2" max="2" width="22.1454545454545" style="1" customWidth="1"/>
    <col min="3" max="3" width="2.85454545454545" style="1" customWidth="1"/>
    <col min="4" max="14" width="9.14545454545454" style="1"/>
    <col min="15" max="16384" width="9.14545454545454" style="3"/>
  </cols>
  <sheetData>
    <row r="1" ht="13.5" customHeight="1" spans="1:14">
      <c r="A1" s="13" t="s">
        <v>27</v>
      </c>
      <c r="B1"/>
      <c r="C1"/>
      <c r="D1"/>
      <c r="E1"/>
      <c r="F1"/>
      <c r="G1"/>
      <c r="H1"/>
      <c r="I1"/>
      <c r="J1"/>
      <c r="K1"/>
      <c r="L1"/>
      <c r="M1"/>
      <c r="N1"/>
    </row>
    <row r="2" ht="32.25" customHeight="1" spans="1:14">
      <c r="A2" s="4" t="s">
        <v>269</v>
      </c>
      <c r="B2" s="4"/>
      <c r="C2"/>
      <c r="D2"/>
      <c r="E2"/>
      <c r="F2"/>
      <c r="G2"/>
      <c r="H2"/>
      <c r="I2"/>
      <c r="J2"/>
      <c r="K2"/>
      <c r="L2"/>
      <c r="M2"/>
      <c r="N2"/>
    </row>
    <row r="3" ht="15" customHeight="1" spans="1:14">
      <c r="A3"/>
      <c r="B3" s="5" t="s">
        <v>29</v>
      </c>
      <c r="C3"/>
      <c r="D3"/>
      <c r="E3"/>
      <c r="F3"/>
      <c r="G3"/>
      <c r="H3"/>
      <c r="I3"/>
      <c r="J3"/>
      <c r="K3"/>
      <c r="L3"/>
      <c r="M3"/>
      <c r="N3"/>
    </row>
    <row r="4" ht="15" customHeight="1" spans="1:14">
      <c r="A4" s="14" t="s">
        <v>270</v>
      </c>
      <c r="B4" s="15" t="s">
        <v>33</v>
      </c>
      <c r="C4"/>
      <c r="D4"/>
      <c r="E4"/>
      <c r="F4"/>
      <c r="G4"/>
      <c r="H4"/>
      <c r="I4"/>
      <c r="J4"/>
      <c r="K4"/>
      <c r="L4"/>
      <c r="M4"/>
      <c r="N4"/>
    </row>
    <row r="5" ht="15" customHeight="1" spans="1:14">
      <c r="A5" s="16"/>
      <c r="B5" s="17"/>
      <c r="C5"/>
      <c r="D5"/>
      <c r="E5"/>
      <c r="F5"/>
      <c r="G5"/>
      <c r="H5"/>
      <c r="I5"/>
      <c r="J5"/>
      <c r="K5"/>
      <c r="L5"/>
      <c r="M5"/>
      <c r="N5"/>
    </row>
    <row r="6" s="12" customFormat="1" ht="26.25" customHeight="1" spans="1:14">
      <c r="A6" s="18"/>
      <c r="B6" s="19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ht="26" customHeight="1" spans="1:14">
      <c r="A7" s="18"/>
      <c r="B7" s="19"/>
      <c r="C7"/>
      <c r="D7"/>
      <c r="E7"/>
      <c r="F7"/>
      <c r="G7"/>
      <c r="H7"/>
      <c r="I7"/>
      <c r="J7"/>
      <c r="K7"/>
      <c r="L7"/>
      <c r="M7"/>
      <c r="N7"/>
    </row>
    <row r="8" ht="18.75" customHeight="1" spans="1:14">
      <c r="A8" s="21"/>
      <c r="B8"/>
      <c r="C8"/>
      <c r="D8"/>
      <c r="E8"/>
      <c r="F8"/>
      <c r="G8"/>
      <c r="H8"/>
      <c r="I8"/>
      <c r="J8"/>
      <c r="K8"/>
      <c r="L8"/>
      <c r="M8"/>
      <c r="N8"/>
    </row>
  </sheetData>
  <sheetProtection formatCells="0" formatColumns="0" formatRows="0"/>
  <mergeCells count="3">
    <mergeCell ref="A2:B2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511811023622047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showGridLines="0" showZeros="0" tabSelected="1" workbookViewId="0">
      <selection activeCell="A12" sqref="A12"/>
    </sheetView>
  </sheetViews>
  <sheetFormatPr defaultColWidth="9" defaultRowHeight="12.75" customHeight="1" outlineLevelRow="6"/>
  <cols>
    <col min="1" max="1" width="41.8545454545455" style="1" customWidth="1"/>
    <col min="2" max="2" width="20.2818181818182" style="1" customWidth="1"/>
    <col min="3" max="3" width="26.5727272727273" style="1" customWidth="1"/>
    <col min="4" max="4" width="25.2818181818182" style="1" customWidth="1"/>
    <col min="5" max="5" width="22.2818181818182" style="1" customWidth="1"/>
    <col min="6" max="7" width="6.85454545454545" style="1" customWidth="1"/>
    <col min="8" max="16384" width="9.14545454545454" style="3"/>
  </cols>
  <sheetData>
    <row r="1" ht="24.75" customHeight="1" spans="1:13">
      <c r="A1"/>
      <c r="B1"/>
      <c r="C1"/>
      <c r="D1"/>
      <c r="E1"/>
      <c r="F1"/>
      <c r="G1"/>
      <c r="H1"/>
      <c r="I1"/>
      <c r="J1"/>
      <c r="K1"/>
      <c r="L1"/>
      <c r="M1"/>
    </row>
    <row r="2" ht="24.75" customHeight="1" spans="1:13">
      <c r="A2" s="4" t="s">
        <v>271</v>
      </c>
      <c r="B2" s="4"/>
      <c r="C2" s="4"/>
      <c r="D2" s="4"/>
      <c r="E2" s="4"/>
      <c r="F2"/>
      <c r="G2"/>
      <c r="H2"/>
      <c r="I2"/>
      <c r="J2"/>
      <c r="K2"/>
      <c r="L2"/>
      <c r="M2"/>
    </row>
    <row r="3" ht="24.75" customHeight="1" spans="1:13">
      <c r="A3"/>
      <c r="B3"/>
      <c r="C3"/>
      <c r="D3"/>
      <c r="E3" s="5" t="s">
        <v>29</v>
      </c>
      <c r="F3"/>
      <c r="G3"/>
      <c r="H3"/>
      <c r="I3"/>
      <c r="J3"/>
      <c r="K3"/>
      <c r="L3"/>
      <c r="M3"/>
    </row>
    <row r="4" ht="24.75" customHeight="1" spans="1:13">
      <c r="A4" s="6" t="s">
        <v>164</v>
      </c>
      <c r="B4" s="7" t="s">
        <v>98</v>
      </c>
      <c r="C4" s="7" t="s">
        <v>272</v>
      </c>
      <c r="D4" s="7" t="s">
        <v>273</v>
      </c>
      <c r="E4" s="8" t="s">
        <v>274</v>
      </c>
      <c r="F4"/>
      <c r="G4"/>
      <c r="H4"/>
      <c r="I4"/>
      <c r="J4"/>
      <c r="K4"/>
      <c r="L4"/>
      <c r="M4"/>
    </row>
    <row r="5" s="1" customFormat="1" ht="24.75" customHeight="1" spans="1:13">
      <c r="A5" s="6" t="s">
        <v>97</v>
      </c>
      <c r="B5" s="7">
        <v>1</v>
      </c>
      <c r="C5" s="7">
        <v>4</v>
      </c>
      <c r="D5" s="7">
        <v>4</v>
      </c>
      <c r="E5" s="8">
        <v>4</v>
      </c>
      <c r="H5" s="3"/>
      <c r="I5" s="3"/>
      <c r="J5" s="3"/>
      <c r="K5" s="3"/>
      <c r="L5" s="3"/>
      <c r="M5" s="3"/>
    </row>
    <row r="6" s="2" customFormat="1" ht="24.75" customHeight="1" spans="1:13">
      <c r="A6" s="9" t="s">
        <v>168</v>
      </c>
      <c r="B6" s="10">
        <f>C6+D6</f>
        <v>3992755.112</v>
      </c>
      <c r="C6" s="10">
        <v>3992755.112</v>
      </c>
      <c r="D6" s="10">
        <v>0</v>
      </c>
      <c r="E6" s="11"/>
      <c r="H6" s="12"/>
      <c r="I6" s="12"/>
      <c r="J6" s="12"/>
      <c r="K6" s="12"/>
      <c r="L6" s="12"/>
      <c r="M6" s="12"/>
    </row>
    <row r="7" s="1" customFormat="1" customHeight="1" spans="1:13">
      <c r="A7" s="3"/>
      <c r="H7" s="3"/>
      <c r="I7" s="3"/>
      <c r="J7" s="3"/>
      <c r="K7" s="3"/>
      <c r="L7" s="3"/>
      <c r="M7" s="3"/>
    </row>
  </sheetData>
  <sheetProtection formatCells="0" formatColumns="0" formatRows="0"/>
  <mergeCells count="1">
    <mergeCell ref="A2:E2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showGridLines="0" showZeros="0" workbookViewId="0">
      <selection activeCell="A1" sqref="A1"/>
    </sheetView>
  </sheetViews>
  <sheetFormatPr defaultColWidth="9" defaultRowHeight="12.75" customHeight="1" outlineLevelCol="3"/>
  <cols>
    <col min="1" max="1" width="9.14545454545454" style="1"/>
    <col min="2" max="2" width="65.2818181818182" style="1" customWidth="1"/>
    <col min="3" max="3" width="45.7181818181818" style="1" customWidth="1"/>
    <col min="4" max="4" width="9.14545454545454" style="1"/>
    <col min="5" max="16384" width="9.14545454545454" style="3"/>
  </cols>
  <sheetData>
    <row r="1" ht="24.75" customHeight="1" spans="1:4">
      <c r="A1"/>
      <c r="B1"/>
      <c r="C1"/>
      <c r="D1"/>
    </row>
    <row r="2" ht="24.75" customHeight="1" spans="1:4">
      <c r="A2"/>
      <c r="B2" s="4" t="s">
        <v>7</v>
      </c>
      <c r="C2" s="4"/>
      <c r="D2"/>
    </row>
    <row r="3" ht="24.75" customHeight="1" spans="1:4">
      <c r="A3"/>
      <c r="B3" s="170"/>
      <c r="C3"/>
      <c r="D3"/>
    </row>
    <row r="4" ht="24.75" customHeight="1" spans="1:4">
      <c r="A4"/>
      <c r="B4" s="171" t="s">
        <v>8</v>
      </c>
      <c r="C4" s="172" t="s">
        <v>9</v>
      </c>
      <c r="D4"/>
    </row>
    <row r="5" ht="24.75" customHeight="1" spans="1:4">
      <c r="A5"/>
      <c r="B5" s="173" t="s">
        <v>10</v>
      </c>
      <c r="C5" s="174"/>
      <c r="D5"/>
    </row>
    <row r="6" ht="24.75" customHeight="1" spans="1:4">
      <c r="A6"/>
      <c r="B6" s="175" t="s">
        <v>11</v>
      </c>
      <c r="C6" s="174" t="s">
        <v>12</v>
      </c>
      <c r="D6"/>
    </row>
    <row r="7" ht="24.75" customHeight="1" spans="1:4">
      <c r="A7"/>
      <c r="B7" s="175" t="s">
        <v>13</v>
      </c>
      <c r="C7" s="174" t="s">
        <v>14</v>
      </c>
      <c r="D7"/>
    </row>
    <row r="8" ht="24.75" customHeight="1" spans="1:4">
      <c r="A8"/>
      <c r="B8" s="175" t="s">
        <v>15</v>
      </c>
      <c r="C8" s="174"/>
      <c r="D8"/>
    </row>
    <row r="9" ht="24.75" customHeight="1" spans="1:4">
      <c r="A9"/>
      <c r="B9" s="175" t="s">
        <v>16</v>
      </c>
      <c r="C9" s="174" t="s">
        <v>17</v>
      </c>
      <c r="D9"/>
    </row>
    <row r="10" ht="24.75" customHeight="1" spans="1:4">
      <c r="A10"/>
      <c r="B10" s="175" t="s">
        <v>18</v>
      </c>
      <c r="C10" s="174" t="s">
        <v>19</v>
      </c>
      <c r="D10"/>
    </row>
    <row r="11" ht="24.75" customHeight="1" spans="1:4">
      <c r="A11"/>
      <c r="B11" s="176" t="s">
        <v>20</v>
      </c>
      <c r="C11" s="174" t="s">
        <v>21</v>
      </c>
      <c r="D11"/>
    </row>
    <row r="12" ht="24.75" customHeight="1" spans="1:4">
      <c r="A12"/>
      <c r="B12" s="177" t="s">
        <v>22</v>
      </c>
      <c r="C12" s="178" t="s">
        <v>23</v>
      </c>
      <c r="D12"/>
    </row>
    <row r="13" ht="24.75" customHeight="1" spans="1:4">
      <c r="A13"/>
      <c r="B13" s="179" t="s">
        <v>24</v>
      </c>
      <c r="C13" s="180"/>
      <c r="D13"/>
    </row>
    <row r="14" ht="24.75" customHeight="1" spans="1:4">
      <c r="A14"/>
      <c r="B14" s="177" t="s">
        <v>25</v>
      </c>
      <c r="C14" s="180"/>
      <c r="D14"/>
    </row>
    <row r="15" ht="24.75" customHeight="1" spans="1:4">
      <c r="A15"/>
      <c r="B15" s="181" t="s">
        <v>26</v>
      </c>
      <c r="C15" s="182"/>
      <c r="D15"/>
    </row>
    <row r="16" ht="24.75" customHeight="1" spans="1:4">
      <c r="A16"/>
      <c r="B16"/>
      <c r="C16"/>
      <c r="D16"/>
    </row>
    <row r="17" ht="24.75" customHeight="1" spans="1:4">
      <c r="A17"/>
      <c r="B17"/>
      <c r="C17"/>
      <c r="D17"/>
    </row>
    <row r="18" ht="24.75" customHeight="1" spans="1:4">
      <c r="A18"/>
      <c r="B18"/>
      <c r="C18"/>
      <c r="D18"/>
    </row>
    <row r="19" ht="24.75" customHeight="1" spans="1:4">
      <c r="A19"/>
      <c r="B19"/>
      <c r="C19"/>
      <c r="D19"/>
    </row>
    <row r="20" ht="24.75" customHeight="1" spans="1:4">
      <c r="A20"/>
      <c r="B20"/>
      <c r="C20"/>
      <c r="D20"/>
    </row>
    <row r="21" ht="24.75" customHeight="1" spans="1:4">
      <c r="A21"/>
      <c r="B21"/>
      <c r="C21"/>
      <c r="D21"/>
    </row>
    <row r="22" ht="24.75" customHeight="1" spans="1:4">
      <c r="A22"/>
      <c r="B22"/>
      <c r="C22"/>
      <c r="D22"/>
    </row>
  </sheetData>
  <sheetProtection formatCells="0" formatColumns="0" formatRows="0"/>
  <mergeCells count="1">
    <mergeCell ref="B2:C2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11'!Print_Titles" display="（11）部门管理转移支付表"/>
  </hyperlinks>
  <pageMargins left="0.979166666666667" right="0.979166666666667" top="0.979166666666667" bottom="0.979166666666667" header="0.5" footer="0.5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showGridLines="0" showZeros="0" topLeftCell="A16" workbookViewId="0">
      <selection activeCell="B6" sqref="B6"/>
    </sheetView>
  </sheetViews>
  <sheetFormatPr defaultColWidth="9" defaultRowHeight="12.75" customHeight="1" outlineLevelCol="3"/>
  <cols>
    <col min="1" max="1" width="29.7181818181818" style="133" customWidth="1"/>
    <col min="2" max="2" width="17.5727272727273" style="133" customWidth="1"/>
    <col min="3" max="3" width="28.5727272727273" style="133" customWidth="1"/>
    <col min="4" max="4" width="15.5727272727273" style="133" customWidth="1"/>
    <col min="5" max="6" width="11.7181818181818" style="134"/>
    <col min="7" max="16384" width="9.14545454545454" style="134"/>
  </cols>
  <sheetData>
    <row r="1" ht="24.75" customHeight="1" spans="1:4">
      <c r="A1" s="135" t="s">
        <v>27</v>
      </c>
    </row>
    <row r="2" ht="24.75" customHeight="1" spans="1:4">
      <c r="A2" s="136" t="s">
        <v>28</v>
      </c>
      <c r="B2" s="136"/>
      <c r="C2" s="136"/>
      <c r="D2" s="136"/>
    </row>
    <row r="3" ht="24.75" customHeight="1" spans="1:4">
      <c r="A3" s="137"/>
      <c r="B3" s="138"/>
      <c r="C3" s="139"/>
      <c r="D3" s="140" t="s">
        <v>29</v>
      </c>
    </row>
    <row r="4" ht="24.75" customHeight="1" spans="1:4">
      <c r="A4" s="141" t="s">
        <v>30</v>
      </c>
      <c r="B4" s="142"/>
      <c r="C4" s="142" t="s">
        <v>31</v>
      </c>
      <c r="D4" s="143"/>
    </row>
    <row r="5" ht="24.75" customHeight="1" spans="1:4">
      <c r="A5" s="141" t="s">
        <v>32</v>
      </c>
      <c r="B5" s="142" t="s">
        <v>33</v>
      </c>
      <c r="C5" s="142" t="s">
        <v>32</v>
      </c>
      <c r="D5" s="143" t="s">
        <v>33</v>
      </c>
    </row>
    <row r="6" s="132" customFormat="1" ht="24.75" customHeight="1" spans="1:4">
      <c r="A6" s="144" t="s">
        <v>34</v>
      </c>
      <c r="B6" s="145">
        <v>3679767.46</v>
      </c>
      <c r="C6" s="146" t="s">
        <v>35</v>
      </c>
      <c r="D6" s="147"/>
    </row>
    <row r="7" s="132" customFormat="1" ht="24.75" customHeight="1" spans="1:4">
      <c r="A7" s="144" t="s">
        <v>36</v>
      </c>
      <c r="B7" s="148">
        <v>0</v>
      </c>
      <c r="C7" s="146" t="s">
        <v>37</v>
      </c>
      <c r="D7" s="147">
        <v>0</v>
      </c>
    </row>
    <row r="8" s="132" customFormat="1" ht="24.75" customHeight="1" spans="1:4">
      <c r="A8" s="149" t="s">
        <v>38</v>
      </c>
      <c r="B8" s="148">
        <v>0</v>
      </c>
      <c r="C8" s="146" t="s">
        <v>39</v>
      </c>
      <c r="D8" s="147">
        <v>0</v>
      </c>
    </row>
    <row r="9" s="132" customFormat="1" ht="24.75" customHeight="1" spans="1:4">
      <c r="A9" s="144" t="s">
        <v>40</v>
      </c>
      <c r="B9" s="148">
        <v>0</v>
      </c>
      <c r="C9" s="146" t="s">
        <v>41</v>
      </c>
      <c r="D9" s="147">
        <v>0</v>
      </c>
    </row>
    <row r="10" s="132" customFormat="1" ht="24.75" customHeight="1" spans="1:4">
      <c r="A10" s="144" t="s">
        <v>42</v>
      </c>
      <c r="B10" s="148">
        <v>0</v>
      </c>
      <c r="C10" s="146" t="s">
        <v>43</v>
      </c>
      <c r="D10" s="147">
        <v>2980320.128</v>
      </c>
    </row>
    <row r="11" s="132" customFormat="1" ht="24.75" customHeight="1" spans="1:4">
      <c r="A11" s="149" t="s">
        <v>44</v>
      </c>
      <c r="B11" s="148">
        <v>0</v>
      </c>
      <c r="C11" s="146" t="s">
        <v>45</v>
      </c>
      <c r="D11" s="150">
        <v>0</v>
      </c>
    </row>
    <row r="12" s="132" customFormat="1" ht="24.75" customHeight="1" spans="1:4">
      <c r="A12" s="149" t="s">
        <v>46</v>
      </c>
      <c r="B12" s="148">
        <v>0</v>
      </c>
      <c r="C12" s="146" t="s">
        <v>47</v>
      </c>
      <c r="D12" s="151">
        <v>0</v>
      </c>
    </row>
    <row r="13" s="132" customFormat="1" ht="24.75" customHeight="1" spans="1:4">
      <c r="A13" s="144" t="s">
        <v>48</v>
      </c>
      <c r="B13" s="148">
        <v>0</v>
      </c>
      <c r="C13" s="146" t="s">
        <v>49</v>
      </c>
      <c r="D13" s="152">
        <v>562640.094</v>
      </c>
    </row>
    <row r="14" s="132" customFormat="1" ht="24.75" customHeight="1" spans="1:4">
      <c r="A14" s="144" t="s">
        <v>50</v>
      </c>
      <c r="B14" s="148">
        <v>0</v>
      </c>
      <c r="C14" s="146" t="s">
        <v>51</v>
      </c>
      <c r="D14" s="152"/>
    </row>
    <row r="15" s="132" customFormat="1" ht="24.75" customHeight="1" spans="1:4">
      <c r="A15" s="149"/>
      <c r="B15" s="146"/>
      <c r="C15" s="146" t="s">
        <v>52</v>
      </c>
      <c r="D15" s="152">
        <v>180803.61</v>
      </c>
    </row>
    <row r="16" s="132" customFormat="1" ht="24.75" customHeight="1" spans="1:4">
      <c r="A16" s="149"/>
      <c r="B16" s="146"/>
      <c r="C16" s="146" t="s">
        <v>53</v>
      </c>
      <c r="D16" s="152">
        <v>0</v>
      </c>
    </row>
    <row r="17" s="132" customFormat="1" ht="24.75" customHeight="1" spans="1:4">
      <c r="A17" s="144"/>
      <c r="B17" s="146"/>
      <c r="C17" s="146" t="s">
        <v>54</v>
      </c>
      <c r="D17" s="152">
        <v>0</v>
      </c>
    </row>
    <row r="18" s="132" customFormat="1" ht="24.75" customHeight="1" spans="1:4">
      <c r="A18" s="144"/>
      <c r="B18" s="146"/>
      <c r="C18" s="146" t="s">
        <v>55</v>
      </c>
      <c r="D18" s="152">
        <v>0</v>
      </c>
    </row>
    <row r="19" s="132" customFormat="1" ht="24.75" customHeight="1" spans="1:4">
      <c r="A19" s="144"/>
      <c r="B19" s="146"/>
      <c r="C19" s="146" t="s">
        <v>56</v>
      </c>
      <c r="D19" s="152">
        <v>0</v>
      </c>
    </row>
    <row r="20" s="132" customFormat="1" ht="24.75" customHeight="1" spans="1:4">
      <c r="A20" s="144"/>
      <c r="B20" s="146"/>
      <c r="C20" s="146" t="s">
        <v>57</v>
      </c>
      <c r="D20" s="152">
        <v>0</v>
      </c>
    </row>
    <row r="21" s="132" customFormat="1" ht="24.75" customHeight="1" spans="1:4">
      <c r="A21" s="144"/>
      <c r="B21" s="146"/>
      <c r="C21" s="146" t="s">
        <v>58</v>
      </c>
      <c r="D21" s="152">
        <v>0</v>
      </c>
    </row>
    <row r="22" s="132" customFormat="1" ht="24.75" customHeight="1" spans="1:4">
      <c r="A22" s="144"/>
      <c r="B22" s="146"/>
      <c r="C22" s="146" t="s">
        <v>59</v>
      </c>
      <c r="D22" s="152">
        <v>0</v>
      </c>
    </row>
    <row r="23" s="132" customFormat="1" ht="24.75" customHeight="1" spans="1:4">
      <c r="A23" s="144"/>
      <c r="B23" s="146"/>
      <c r="C23" s="146" t="s">
        <v>60</v>
      </c>
      <c r="D23" s="152">
        <v>0</v>
      </c>
    </row>
    <row r="24" s="132" customFormat="1" ht="24.75" customHeight="1" spans="1:4">
      <c r="A24" s="144"/>
      <c r="B24" s="146"/>
      <c r="C24" s="146" t="s">
        <v>61</v>
      </c>
      <c r="D24" s="152">
        <v>0</v>
      </c>
    </row>
    <row r="25" s="132" customFormat="1" ht="24.75" customHeight="1" spans="1:4">
      <c r="A25" s="144"/>
      <c r="B25" s="146"/>
      <c r="C25" s="146" t="s">
        <v>62</v>
      </c>
      <c r="D25" s="152">
        <v>268991.28</v>
      </c>
    </row>
    <row r="26" s="132" customFormat="1" ht="24.75" customHeight="1" spans="1:4">
      <c r="A26" s="144"/>
      <c r="B26" s="146"/>
      <c r="C26" s="146" t="s">
        <v>63</v>
      </c>
      <c r="D26" s="152">
        <v>0</v>
      </c>
    </row>
    <row r="27" s="132" customFormat="1" ht="24.75" customHeight="1" spans="1:4">
      <c r="A27" s="144"/>
      <c r="B27" s="146"/>
      <c r="C27" s="146" t="s">
        <v>64</v>
      </c>
      <c r="D27" s="152">
        <v>0</v>
      </c>
    </row>
    <row r="28" s="132" customFormat="1" ht="24.75" customHeight="1" spans="1:4">
      <c r="A28" s="144"/>
      <c r="B28" s="146"/>
      <c r="C28" s="146" t="s">
        <v>65</v>
      </c>
      <c r="D28" s="153">
        <v>0</v>
      </c>
    </row>
    <row r="29" s="132" customFormat="1" ht="24.75" customHeight="1" spans="1:4">
      <c r="A29" s="144"/>
      <c r="B29" s="146"/>
      <c r="C29" s="146" t="s">
        <v>66</v>
      </c>
      <c r="D29" s="153">
        <v>0</v>
      </c>
    </row>
    <row r="30" s="132" customFormat="1" ht="24.75" customHeight="1" spans="1:4">
      <c r="A30" s="144"/>
      <c r="B30" s="146"/>
      <c r="C30" s="146" t="s">
        <v>67</v>
      </c>
      <c r="D30" s="153">
        <v>0</v>
      </c>
    </row>
    <row r="31" s="132" customFormat="1" ht="24.75" customHeight="1" spans="1:4">
      <c r="A31" s="144"/>
      <c r="B31" s="146"/>
      <c r="C31" s="146" t="s">
        <v>68</v>
      </c>
      <c r="D31" s="153">
        <v>0</v>
      </c>
    </row>
    <row r="32" s="132" customFormat="1" ht="24.75" customHeight="1" spans="1:4">
      <c r="A32" s="144"/>
      <c r="B32" s="146"/>
      <c r="C32" s="146" t="s">
        <v>69</v>
      </c>
      <c r="D32" s="153">
        <v>0</v>
      </c>
    </row>
    <row r="33" s="132" customFormat="1" ht="24.75" customHeight="1" spans="1:4">
      <c r="A33" s="144"/>
      <c r="B33" s="146"/>
      <c r="C33" s="146" t="s">
        <v>70</v>
      </c>
      <c r="D33" s="153">
        <v>0</v>
      </c>
    </row>
    <row r="34" s="132" customFormat="1" ht="24.75" customHeight="1" spans="1:4">
      <c r="A34" s="144"/>
      <c r="B34" s="146"/>
      <c r="C34" s="146" t="s">
        <v>71</v>
      </c>
      <c r="D34" s="154">
        <v>0</v>
      </c>
    </row>
    <row r="35" ht="24.75" customHeight="1" spans="1:4">
      <c r="A35" s="155"/>
      <c r="B35" s="156"/>
      <c r="C35" s="156"/>
      <c r="D35" s="157"/>
    </row>
    <row r="36" s="132" customFormat="1" ht="24.75" customHeight="1" spans="1:4">
      <c r="A36" s="158" t="s">
        <v>72</v>
      </c>
      <c r="B36" s="148">
        <f>SUM(B6:B14)</f>
        <v>3679767.46</v>
      </c>
      <c r="C36" s="159" t="s">
        <v>73</v>
      </c>
      <c r="D36" s="150">
        <f>SUM(D6:D34)</f>
        <v>3992755.112</v>
      </c>
    </row>
    <row r="37" ht="24.75" customHeight="1" spans="1:4">
      <c r="A37" s="160"/>
      <c r="B37" s="156"/>
      <c r="C37" s="161"/>
      <c r="D37" s="157"/>
    </row>
    <row r="38" ht="24.75" customHeight="1" spans="1:4">
      <c r="A38" s="160"/>
      <c r="B38" s="156"/>
      <c r="C38" s="161"/>
      <c r="D38" s="157"/>
    </row>
    <row r="39" s="132" customFormat="1" ht="24.75" customHeight="1" spans="1:4">
      <c r="A39" s="144" t="s">
        <v>74</v>
      </c>
      <c r="B39" s="162">
        <v>0</v>
      </c>
      <c r="C39" s="146" t="s">
        <v>75</v>
      </c>
      <c r="D39" s="150">
        <v>0</v>
      </c>
    </row>
    <row r="40" s="132" customFormat="1" ht="24.75" customHeight="1" spans="1:4">
      <c r="A40" s="144" t="s">
        <v>76</v>
      </c>
      <c r="B40" s="162">
        <v>312987.65</v>
      </c>
      <c r="C40" s="146"/>
      <c r="D40" s="163"/>
    </row>
    <row r="41" ht="24.75" customHeight="1" spans="1:4">
      <c r="A41" s="134"/>
      <c r="B41" s="164"/>
      <c r="C41" s="165"/>
      <c r="D41" s="157"/>
    </row>
    <row r="42" ht="24.75" customHeight="1" spans="1:4">
      <c r="A42" s="166"/>
      <c r="B42" s="164"/>
      <c r="C42" s="165"/>
      <c r="D42" s="157"/>
    </row>
    <row r="43" s="132" customFormat="1" ht="24.75" customHeight="1" spans="1:4">
      <c r="A43" s="158" t="s">
        <v>77</v>
      </c>
      <c r="B43" s="167">
        <f>B36+B39+B40</f>
        <v>3992755.11</v>
      </c>
      <c r="C43" s="168" t="s">
        <v>78</v>
      </c>
      <c r="D43" s="169">
        <f>D36+D39</f>
        <v>3992755.112</v>
      </c>
    </row>
    <row r="44" ht="27" customHeight="1"/>
  </sheetData>
  <sheetProtection formatCells="0" formatColumns="0" formatRows="0"/>
  <autoFilter xmlns:etc="http://www.wps.cn/officeDocument/2017/etCustomData" ref="A36:D36" etc:filterBottomFollowUsedRange="0">
    <extLst/>
  </autoFilter>
  <mergeCells count="3">
    <mergeCell ref="A2:D2"/>
    <mergeCell ref="A4:B4"/>
    <mergeCell ref="C4:D4"/>
  </mergeCells>
  <hyperlinks>
    <hyperlink ref="A1" location="目录!A1" display="返回"/>
    <hyperlink ref="C1" location="目录!A1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B18" sqref="B18"/>
    </sheetView>
  </sheetViews>
  <sheetFormatPr defaultColWidth="9" defaultRowHeight="12.75" customHeight="1" outlineLevelCol="2"/>
  <cols>
    <col min="1" max="1" width="44.8545454545455" style="1" customWidth="1"/>
    <col min="2" max="2" width="29.8545454545455" style="1" customWidth="1"/>
    <col min="3" max="3" width="31.2818181818182" style="1" customWidth="1"/>
    <col min="4" max="16384" width="9.14545454545454" style="3"/>
  </cols>
  <sheetData>
    <row r="1" ht="24.75" customHeight="1" spans="1:3">
      <c r="A1" s="22" t="s">
        <v>27</v>
      </c>
    </row>
    <row r="2" ht="24.75" customHeight="1" spans="1:3">
      <c r="A2" s="4" t="s">
        <v>79</v>
      </c>
      <c r="B2" s="4"/>
    </row>
    <row r="3" ht="24.75" customHeight="1" spans="1:3">
      <c r="A3" s="126"/>
      <c r="B3" s="127"/>
    </row>
    <row r="4" ht="24" customHeight="1" spans="1:3">
      <c r="A4" s="128" t="s">
        <v>32</v>
      </c>
      <c r="B4" s="129" t="s">
        <v>33</v>
      </c>
    </row>
    <row r="5" s="12" customFormat="1" ht="24.75" customHeight="1" spans="1:3">
      <c r="A5" s="130" t="s">
        <v>34</v>
      </c>
      <c r="B5" s="131">
        <v>3992755.112</v>
      </c>
      <c r="C5" s="2"/>
    </row>
    <row r="6" ht="24.75" customHeight="1" spans="1:3">
      <c r="A6" s="130" t="s">
        <v>80</v>
      </c>
      <c r="B6" s="131">
        <v>3992755.112</v>
      </c>
    </row>
    <row r="7" ht="24.75" customHeight="1" spans="1:3">
      <c r="A7" s="130" t="s">
        <v>81</v>
      </c>
      <c r="B7" s="131"/>
    </row>
    <row r="8" ht="24.75" customHeight="1" spans="1:3">
      <c r="A8" s="130" t="s">
        <v>82</v>
      </c>
      <c r="B8" s="131"/>
    </row>
    <row r="9" ht="24.75" customHeight="1" spans="1:3">
      <c r="A9" s="130" t="s">
        <v>83</v>
      </c>
      <c r="B9" s="131"/>
    </row>
    <row r="10" ht="24.75" customHeight="1" spans="1:3">
      <c r="A10" s="130" t="s">
        <v>84</v>
      </c>
      <c r="B10" s="131"/>
    </row>
    <row r="11" ht="24.75" customHeight="1" spans="1:3">
      <c r="A11" s="130" t="s">
        <v>85</v>
      </c>
      <c r="B11" s="131"/>
    </row>
    <row r="12" ht="24.75" customHeight="1" spans="1:3">
      <c r="A12" s="130" t="s">
        <v>86</v>
      </c>
      <c r="B12" s="131">
        <v>3992755.112</v>
      </c>
    </row>
    <row r="13" ht="24.75" customHeight="1" spans="1:3">
      <c r="A13" s="130" t="s">
        <v>74</v>
      </c>
      <c r="B13" s="131"/>
    </row>
    <row r="14" ht="24.75" customHeight="1" spans="1:3">
      <c r="A14" s="130" t="s">
        <v>87</v>
      </c>
      <c r="B14" s="131"/>
    </row>
    <row r="15" ht="24.75" customHeight="1" spans="1:3">
      <c r="A15" s="130" t="s">
        <v>88</v>
      </c>
      <c r="B15" s="131"/>
    </row>
    <row r="16" ht="24.75" customHeight="1" spans="1:3">
      <c r="A16" s="130" t="s">
        <v>89</v>
      </c>
      <c r="B16" s="131">
        <v>3992755.112</v>
      </c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B12" sqref="B12"/>
    </sheetView>
  </sheetViews>
  <sheetFormatPr defaultColWidth="9" defaultRowHeight="12.75" customHeight="1" outlineLevelCol="2"/>
  <cols>
    <col min="1" max="1" width="44.8545454545455" style="1" customWidth="1"/>
    <col min="2" max="2" width="29.8545454545455" style="1" customWidth="1"/>
    <col min="3" max="3" width="31.2818181818182" style="1" customWidth="1"/>
    <col min="4" max="16384" width="9.14545454545454" style="3"/>
  </cols>
  <sheetData>
    <row r="1" ht="24.75" customHeight="1" spans="1:3">
      <c r="A1" s="22" t="s">
        <v>27</v>
      </c>
    </row>
    <row r="2" ht="24.75" customHeight="1" spans="1:3">
      <c r="A2" s="4" t="s">
        <v>79</v>
      </c>
      <c r="B2" s="4"/>
    </row>
    <row r="3" ht="24.75" customHeight="1" spans="1:3">
      <c r="A3" s="126"/>
      <c r="B3" s="127"/>
    </row>
    <row r="4" ht="24" customHeight="1" spans="1:3">
      <c r="A4" s="128" t="s">
        <v>32</v>
      </c>
      <c r="B4" s="129" t="s">
        <v>33</v>
      </c>
    </row>
    <row r="5" s="12" customFormat="1" ht="24.75" customHeight="1" spans="1:3">
      <c r="A5" s="130" t="s">
        <v>34</v>
      </c>
      <c r="B5" s="131">
        <v>3679767.46</v>
      </c>
      <c r="C5" s="2"/>
    </row>
    <row r="6" ht="24.75" customHeight="1" spans="1:3">
      <c r="A6" s="130" t="s">
        <v>80</v>
      </c>
      <c r="B6" s="131">
        <v>3679767.46</v>
      </c>
    </row>
    <row r="7" ht="24.75" customHeight="1" spans="1:3">
      <c r="A7" s="130" t="s">
        <v>81</v>
      </c>
      <c r="B7" s="131"/>
    </row>
    <row r="8" ht="24.75" customHeight="1" spans="1:3">
      <c r="A8" s="130" t="s">
        <v>82</v>
      </c>
      <c r="B8" s="131"/>
    </row>
    <row r="9" ht="24.75" customHeight="1" spans="1:3">
      <c r="A9" s="130" t="s">
        <v>83</v>
      </c>
      <c r="B9" s="131"/>
    </row>
    <row r="10" ht="24.75" customHeight="1" spans="1:3">
      <c r="A10" s="130" t="s">
        <v>84</v>
      </c>
      <c r="B10" s="131"/>
    </row>
    <row r="11" ht="24.75" customHeight="1" spans="1:3">
      <c r="A11" s="130" t="s">
        <v>85</v>
      </c>
      <c r="B11" s="131"/>
    </row>
    <row r="12" ht="24.75" customHeight="1" spans="1:3">
      <c r="A12" s="130" t="s">
        <v>86</v>
      </c>
      <c r="B12" s="131">
        <v>3992755.112</v>
      </c>
    </row>
    <row r="13" ht="24.75" customHeight="1" spans="1:3">
      <c r="A13" s="130" t="s">
        <v>74</v>
      </c>
      <c r="B13" s="131">
        <v>312987.65</v>
      </c>
    </row>
    <row r="14" ht="24.75" customHeight="1" spans="1:3">
      <c r="A14" s="130" t="s">
        <v>87</v>
      </c>
      <c r="B14" s="131">
        <v>312987.65</v>
      </c>
    </row>
    <row r="15" ht="24.75" customHeight="1" spans="1:3">
      <c r="A15" s="130" t="s">
        <v>88</v>
      </c>
      <c r="B15" s="131"/>
    </row>
    <row r="16" ht="24.75" customHeight="1" spans="1:3">
      <c r="A16" s="130" t="s">
        <v>89</v>
      </c>
      <c r="B16" s="131">
        <f>B5+B13</f>
        <v>3992755.11</v>
      </c>
    </row>
    <row r="17" ht="24.75" customHeight="1" spans="1:2">
      <c r="A17" s="3"/>
      <c r="B17" s="3"/>
    </row>
    <row r="18" ht="24.75" customHeight="1" spans="1:2">
      <c r="A18" s="3"/>
      <c r="B18" s="3"/>
    </row>
    <row r="19" ht="24.75" customHeight="1" spans="1:2">
      <c r="A19" s="3"/>
      <c r="B19" s="3"/>
    </row>
    <row r="20" ht="24.75" customHeight="1" spans="1:2">
      <c r="A20" s="3"/>
      <c r="B20" s="3"/>
    </row>
    <row r="21" ht="24.75" customHeight="1" spans="1:2">
      <c r="A21" s="3"/>
      <c r="B21" s="3"/>
    </row>
    <row r="22" ht="24.75" customHeight="1" spans="1:2">
      <c r="A22" s="3"/>
      <c r="B22" s="3"/>
    </row>
    <row r="23" ht="24.75" customHeight="1" spans="1:2">
      <c r="A23" s="3"/>
      <c r="B23" s="3"/>
    </row>
    <row r="24" ht="24.75" customHeight="1" spans="1:2">
      <c r="A24" s="3"/>
      <c r="B24" s="3"/>
    </row>
    <row r="25" ht="24.75" customHeight="1" spans="1:2">
      <c r="A25" s="3"/>
      <c r="B25" s="3"/>
    </row>
    <row r="26" ht="24.75" customHeight="1" spans="1:2">
      <c r="A26" s="3"/>
      <c r="B26" s="3"/>
    </row>
    <row r="27" ht="24.75" customHeight="1" spans="1:2">
      <c r="A27" s="3"/>
      <c r="B27" s="3"/>
    </row>
    <row r="28" ht="24.75" customHeight="1" spans="1:2">
      <c r="A28" s="3"/>
      <c r="B28" s="3"/>
    </row>
    <row r="29" ht="24.75" customHeight="1" spans="1:2">
      <c r="A29" s="3"/>
      <c r="B29" s="3"/>
    </row>
    <row r="30" ht="24.75" customHeight="1" spans="1:2">
      <c r="A30" s="3"/>
      <c r="B30" s="3"/>
    </row>
    <row r="31" ht="24.75" customHeight="1" spans="1:2">
      <c r="A31" s="3"/>
      <c r="B31" s="3"/>
    </row>
    <row r="32" ht="24.75" customHeight="1" spans="1:2">
      <c r="A32" s="3"/>
      <c r="B32" s="3"/>
    </row>
    <row r="33" ht="24.75" customHeight="1" spans="1:2">
      <c r="A33" s="3"/>
      <c r="B33" s="3"/>
    </row>
    <row r="34" ht="24.75" customHeight="1" spans="1:2">
      <c r="A34" s="3"/>
      <c r="B34" s="3"/>
    </row>
    <row r="35" ht="24.75" customHeight="1" spans="1:2">
      <c r="A35" s="3"/>
      <c r="B35" s="3"/>
    </row>
    <row r="36" ht="24.75" customHeight="1" spans="1:2">
      <c r="A36" s="3"/>
      <c r="B36" s="3"/>
    </row>
    <row r="37" ht="24.75" customHeight="1" spans="1:2">
      <c r="A37" s="3"/>
      <c r="B37" s="3"/>
    </row>
    <row r="38" ht="27" customHeight="1"/>
  </sheetData>
  <sheetProtection formatCells="0" formatColumns="0" formatRows="0"/>
  <mergeCells count="1">
    <mergeCell ref="A2:B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showGridLines="0" showZeros="0" workbookViewId="0">
      <selection activeCell="F13" sqref="F13"/>
    </sheetView>
  </sheetViews>
  <sheetFormatPr defaultColWidth="9" defaultRowHeight="12.75" customHeight="1" outlineLevelCol="6"/>
  <cols>
    <col min="1" max="1" width="7.14545454545455" style="1" customWidth="1"/>
    <col min="2" max="2" width="32.5727272727273" style="1" customWidth="1"/>
    <col min="3" max="4" width="17.2818181818182" style="1" customWidth="1"/>
    <col min="5" max="5" width="15.1454545454545" style="1" customWidth="1"/>
    <col min="6" max="6" width="15.2818181818182" style="1" customWidth="1"/>
    <col min="7" max="7" width="6.85454545454545" style="1" customWidth="1"/>
    <col min="8" max="16384" width="9.14545454545454" style="3"/>
  </cols>
  <sheetData>
    <row r="1" ht="24.75" customHeight="1" spans="1:7">
      <c r="A1" s="116" t="s">
        <v>27</v>
      </c>
    </row>
    <row r="2" ht="24.75" customHeight="1" spans="1:7">
      <c r="A2" s="117" t="s">
        <v>90</v>
      </c>
      <c r="B2" s="117"/>
      <c r="C2" s="117"/>
      <c r="D2" s="117"/>
      <c r="E2" s="117"/>
    </row>
    <row r="3" ht="24.75" customHeight="1" spans="1:7">
      <c r="A3" s="60"/>
      <c r="B3" s="118"/>
      <c r="C3" s="118"/>
      <c r="D3" s="68"/>
      <c r="E3" s="68"/>
      <c r="F3" s="103" t="s">
        <v>29</v>
      </c>
    </row>
    <row r="4" ht="24.75" customHeight="1" spans="1:7">
      <c r="A4" s="119" t="s">
        <v>91</v>
      </c>
      <c r="B4" s="119" t="s">
        <v>92</v>
      </c>
      <c r="C4" s="119" t="s">
        <v>93</v>
      </c>
      <c r="D4" s="120" t="s">
        <v>94</v>
      </c>
      <c r="E4" s="121" t="s">
        <v>95</v>
      </c>
      <c r="F4" s="122" t="s">
        <v>96</v>
      </c>
    </row>
    <row r="5" ht="24.75" customHeight="1" spans="1:7">
      <c r="A5" s="119" t="s">
        <v>97</v>
      </c>
      <c r="B5" s="119" t="s">
        <v>97</v>
      </c>
      <c r="C5" s="119">
        <v>1</v>
      </c>
      <c r="D5" s="120">
        <v>2</v>
      </c>
      <c r="E5" s="121">
        <v>3</v>
      </c>
      <c r="F5" s="123">
        <v>4</v>
      </c>
    </row>
    <row r="6" s="12" customFormat="1" ht="29.25" customHeight="1" spans="1:7">
      <c r="A6" s="76"/>
      <c r="B6" s="76" t="s">
        <v>98</v>
      </c>
      <c r="C6" s="66">
        <f>C7+C10+C15+C20+C23</f>
        <v>3992755.112</v>
      </c>
      <c r="D6" s="66">
        <f>D7+D10+D15+D20+D23</f>
        <v>3679767.462</v>
      </c>
      <c r="E6" s="66">
        <f>E7+E10+E15+E20+E23</f>
        <v>0</v>
      </c>
      <c r="F6" s="67">
        <f>F7+F10+F15+F20+F23</f>
        <v>312987.65</v>
      </c>
      <c r="G6" s="2"/>
    </row>
    <row r="7" ht="29.25" customHeight="1" spans="1:7">
      <c r="A7" s="69" t="s">
        <v>99</v>
      </c>
      <c r="B7" s="77" t="s">
        <v>100</v>
      </c>
      <c r="C7" s="71">
        <f t="shared" ref="C7:F7" si="0">C8</f>
        <v>0</v>
      </c>
      <c r="D7" s="71">
        <f t="shared" si="0"/>
        <v>0</v>
      </c>
      <c r="E7" s="71">
        <f t="shared" si="0"/>
        <v>0</v>
      </c>
      <c r="F7" s="72">
        <f t="shared" si="0"/>
        <v>0</v>
      </c>
    </row>
    <row r="8" ht="29.25" customHeight="1" spans="1:7">
      <c r="A8" s="78">
        <v>20129</v>
      </c>
      <c r="B8" s="78" t="s">
        <v>101</v>
      </c>
      <c r="C8" s="79">
        <f t="shared" ref="C8:F8" si="1">C9</f>
        <v>0</v>
      </c>
      <c r="D8" s="79">
        <f t="shared" si="1"/>
        <v>0</v>
      </c>
      <c r="E8" s="79">
        <f t="shared" si="1"/>
        <v>0</v>
      </c>
      <c r="F8" s="80">
        <f t="shared" si="1"/>
        <v>0</v>
      </c>
    </row>
    <row r="9" ht="29.25" customHeight="1" spans="1:7">
      <c r="A9" s="81">
        <v>2012906</v>
      </c>
      <c r="B9" s="81" t="s">
        <v>102</v>
      </c>
      <c r="C9" s="82">
        <v>0</v>
      </c>
      <c r="D9" s="75">
        <v>0</v>
      </c>
      <c r="E9" s="83"/>
      <c r="F9" s="84"/>
    </row>
    <row r="10" ht="29.25" customHeight="1" spans="1:7">
      <c r="A10" s="69">
        <v>205</v>
      </c>
      <c r="B10" s="77" t="s">
        <v>103</v>
      </c>
      <c r="C10" s="71">
        <f t="shared" ref="C10:F10" si="2">C11</f>
        <v>2980320.128</v>
      </c>
      <c r="D10" s="71">
        <f t="shared" si="2"/>
        <v>2667332.478</v>
      </c>
      <c r="E10" s="71">
        <f t="shared" si="2"/>
        <v>0</v>
      </c>
      <c r="F10" s="72">
        <f t="shared" si="2"/>
        <v>312987.65</v>
      </c>
    </row>
    <row r="11" ht="29.25" customHeight="1" spans="1:7">
      <c r="A11" s="78">
        <v>20502</v>
      </c>
      <c r="B11" s="78" t="s">
        <v>104</v>
      </c>
      <c r="C11" s="79">
        <f>C12+C13+C14</f>
        <v>2980320.128</v>
      </c>
      <c r="D11" s="79">
        <f>D12+D13+D14</f>
        <v>2667332.478</v>
      </c>
      <c r="E11" s="79">
        <f>E12+E13+E14</f>
        <v>0</v>
      </c>
      <c r="F11" s="80">
        <f>F12+F13+F14</f>
        <v>312987.65</v>
      </c>
    </row>
    <row r="12" ht="29.25" customHeight="1" spans="1:7">
      <c r="A12" s="81">
        <v>2050201</v>
      </c>
      <c r="B12" s="81" t="s">
        <v>105</v>
      </c>
      <c r="C12" s="82">
        <v>0</v>
      </c>
      <c r="D12" s="75"/>
      <c r="E12" s="84"/>
      <c r="F12" s="84"/>
    </row>
    <row r="13" ht="29.25" customHeight="1" spans="1:7">
      <c r="A13" s="81">
        <v>2050202</v>
      </c>
      <c r="B13" s="81" t="s">
        <v>106</v>
      </c>
      <c r="C13" s="82">
        <f>SUM(D13:F13)</f>
        <v>2980320.128</v>
      </c>
      <c r="D13" s="75">
        <v>2667332.478</v>
      </c>
      <c r="E13" s="84"/>
      <c r="F13" s="84">
        <v>312987.65</v>
      </c>
    </row>
    <row r="14" ht="29.25" customHeight="1" spans="1:7">
      <c r="A14" s="81">
        <v>2050299</v>
      </c>
      <c r="B14" s="81" t="s">
        <v>107</v>
      </c>
      <c r="C14" s="82">
        <v>0</v>
      </c>
      <c r="D14" s="85"/>
      <c r="E14" s="124"/>
      <c r="F14" s="125"/>
    </row>
    <row r="15" ht="29.25" customHeight="1" spans="1:7">
      <c r="A15" s="69" t="s">
        <v>108</v>
      </c>
      <c r="B15" s="77" t="s">
        <v>109</v>
      </c>
      <c r="C15" s="71">
        <f t="shared" ref="C15:F15" si="3">C16+C18</f>
        <v>562640.094</v>
      </c>
      <c r="D15" s="71">
        <f t="shared" si="3"/>
        <v>562640.094</v>
      </c>
      <c r="E15" s="71">
        <f t="shared" si="3"/>
        <v>0</v>
      </c>
      <c r="F15" s="72">
        <f t="shared" si="3"/>
        <v>0</v>
      </c>
    </row>
    <row r="16" ht="29.25" customHeight="1" spans="1:7">
      <c r="A16" s="78" t="s">
        <v>110</v>
      </c>
      <c r="B16" s="78" t="s">
        <v>111</v>
      </c>
      <c r="C16" s="79">
        <f t="shared" ref="C16:F16" si="4">C17</f>
        <v>562640.094</v>
      </c>
      <c r="D16" s="79">
        <f t="shared" si="4"/>
        <v>562640.094</v>
      </c>
      <c r="E16" s="79">
        <f t="shared" si="4"/>
        <v>0</v>
      </c>
      <c r="F16" s="80">
        <f t="shared" si="4"/>
        <v>0</v>
      </c>
    </row>
    <row r="17" ht="29.25" customHeight="1" spans="1:7">
      <c r="A17" s="81">
        <v>2080505</v>
      </c>
      <c r="B17" s="81" t="s">
        <v>112</v>
      </c>
      <c r="C17" s="82">
        <f>D17+F17</f>
        <v>562640.094</v>
      </c>
      <c r="D17" s="75">
        <v>562640.094</v>
      </c>
      <c r="E17" s="83"/>
      <c r="F17" s="84"/>
    </row>
    <row r="18" ht="29.25" customHeight="1" spans="1:7">
      <c r="A18" s="78">
        <v>20808</v>
      </c>
      <c r="B18" s="78" t="s">
        <v>113</v>
      </c>
      <c r="C18" s="79">
        <f t="shared" ref="C18:F18" si="5">C19</f>
        <v>0</v>
      </c>
      <c r="D18" s="79">
        <f t="shared" si="5"/>
        <v>0</v>
      </c>
      <c r="E18" s="79">
        <f t="shared" si="5"/>
        <v>0</v>
      </c>
      <c r="F18" s="80">
        <f t="shared" si="5"/>
        <v>0</v>
      </c>
    </row>
    <row r="19" ht="29.25" customHeight="1" spans="1:7">
      <c r="A19" s="81">
        <v>2080804</v>
      </c>
      <c r="B19" s="81" t="s">
        <v>114</v>
      </c>
      <c r="C19" s="82">
        <f>D19</f>
        <v>0</v>
      </c>
      <c r="D19" s="75">
        <v>0</v>
      </c>
      <c r="E19" s="83"/>
      <c r="F19" s="84"/>
    </row>
    <row r="20" s="3" customFormat="1" ht="29.25" customHeight="1" spans="1:7">
      <c r="A20" s="69" t="s">
        <v>115</v>
      </c>
      <c r="B20" s="77" t="s">
        <v>116</v>
      </c>
      <c r="C20" s="71">
        <f>C21</f>
        <v>180803.61</v>
      </c>
      <c r="D20" s="71">
        <f>D21</f>
        <v>180803.61</v>
      </c>
      <c r="E20" s="71">
        <f>E21</f>
        <v>0</v>
      </c>
      <c r="F20" s="72">
        <f>F21</f>
        <v>0</v>
      </c>
      <c r="G20" s="1"/>
    </row>
    <row r="21" s="3" customFormat="1" ht="29.25" customHeight="1" spans="1:7">
      <c r="A21" s="78">
        <v>21011</v>
      </c>
      <c r="B21" s="78" t="s">
        <v>117</v>
      </c>
      <c r="C21" s="79">
        <f>C22</f>
        <v>180803.61</v>
      </c>
      <c r="D21" s="79">
        <f>D22</f>
        <v>180803.61</v>
      </c>
      <c r="E21" s="79">
        <f>E22</f>
        <v>0</v>
      </c>
      <c r="F21" s="80">
        <f>F22</f>
        <v>0</v>
      </c>
      <c r="G21" s="1"/>
    </row>
    <row r="22" ht="29.25" customHeight="1" spans="1:7">
      <c r="A22" s="81">
        <v>2101102</v>
      </c>
      <c r="B22" s="81" t="s">
        <v>118</v>
      </c>
      <c r="C22" s="75">
        <f>D22</f>
        <v>180803.61</v>
      </c>
      <c r="D22" s="75">
        <v>180803.61</v>
      </c>
      <c r="E22" s="83">
        <v>0</v>
      </c>
      <c r="F22" s="84">
        <v>0</v>
      </c>
    </row>
    <row r="23" ht="29.25" customHeight="1" spans="1:7">
      <c r="A23" s="69" t="s">
        <v>119</v>
      </c>
      <c r="B23" s="77" t="s">
        <v>120</v>
      </c>
      <c r="C23" s="71">
        <f t="shared" ref="C23:F23" si="6">C24</f>
        <v>268991.28</v>
      </c>
      <c r="D23" s="71">
        <f t="shared" si="6"/>
        <v>268991.28</v>
      </c>
      <c r="E23" s="71">
        <f t="shared" si="6"/>
        <v>0</v>
      </c>
      <c r="F23" s="72">
        <f t="shared" si="6"/>
        <v>0</v>
      </c>
    </row>
    <row r="24" ht="29.25" customHeight="1" spans="1:7">
      <c r="A24" s="78" t="s">
        <v>121</v>
      </c>
      <c r="B24" s="78" t="s">
        <v>122</v>
      </c>
      <c r="C24" s="79">
        <f t="shared" ref="C24:F24" si="7">C25</f>
        <v>268991.28</v>
      </c>
      <c r="D24" s="79">
        <f t="shared" si="7"/>
        <v>268991.28</v>
      </c>
      <c r="E24" s="79">
        <f t="shared" si="7"/>
        <v>0</v>
      </c>
      <c r="F24" s="80">
        <f t="shared" si="7"/>
        <v>0</v>
      </c>
    </row>
    <row r="25" ht="29.25" customHeight="1" spans="1:7">
      <c r="A25" s="56" t="s">
        <v>123</v>
      </c>
      <c r="B25" s="81" t="s">
        <v>124</v>
      </c>
      <c r="C25" s="82">
        <f>D25</f>
        <v>268991.28</v>
      </c>
      <c r="D25" s="75">
        <v>268991.28</v>
      </c>
      <c r="E25" s="83"/>
      <c r="F25" s="84"/>
    </row>
  </sheetData>
  <sheetProtection formatCells="0" formatColumns="0" formatRows="0"/>
  <mergeCells count="1">
    <mergeCell ref="A2:E2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topLeftCell="A31" workbookViewId="0">
      <selection activeCell="D26" sqref="D26"/>
    </sheetView>
  </sheetViews>
  <sheetFormatPr defaultColWidth="9" defaultRowHeight="12.75" customHeight="1"/>
  <cols>
    <col min="1" max="1" width="33.1454545454545" style="1" customWidth="1"/>
    <col min="2" max="2" width="24.5727272727273" style="1" customWidth="1"/>
    <col min="3" max="3" width="29" style="1" customWidth="1"/>
    <col min="4" max="4" width="22.5727272727273" style="1" customWidth="1"/>
    <col min="5" max="99" width="9" style="1" customWidth="1"/>
    <col min="100" max="16384" width="9.14545454545454" style="3"/>
  </cols>
  <sheetData>
    <row r="1" ht="25.5" customHeight="1" spans="1:99">
      <c r="A1" s="22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</row>
    <row r="2" ht="25.5" customHeight="1" spans="1:99">
      <c r="A2" s="92" t="s">
        <v>125</v>
      </c>
      <c r="B2" s="92"/>
      <c r="C2" s="92"/>
      <c r="D2" s="92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</row>
    <row r="3" ht="16.5" customHeight="1" spans="1:99">
      <c r="B3" s="94"/>
      <c r="C3" s="9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ht="25.5" customHeight="1" spans="1:99">
      <c r="A4" s="6" t="s">
        <v>126</v>
      </c>
      <c r="B4" s="8"/>
      <c r="C4" s="96" t="s">
        <v>127</v>
      </c>
      <c r="D4" s="9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ht="25.5" customHeight="1" spans="1:99">
      <c r="A5" s="6" t="s">
        <v>32</v>
      </c>
      <c r="B5" s="7" t="s">
        <v>33</v>
      </c>
      <c r="C5" s="63" t="s">
        <v>32</v>
      </c>
      <c r="D5" s="97" t="s">
        <v>98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="12" customFormat="1" ht="25.5" customHeight="1" spans="1:99">
      <c r="A6" s="98" t="s">
        <v>128</v>
      </c>
      <c r="B6" s="99">
        <f>SUM(B7:B9)</f>
        <v>3992755.112</v>
      </c>
      <c r="C6" s="100" t="s">
        <v>129</v>
      </c>
      <c r="D6" s="101">
        <f>SUM(D7:D34)</f>
        <v>3992755.112</v>
      </c>
      <c r="E6" s="102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2"/>
    </row>
    <row r="7" s="12" customFormat="1" ht="25.5" customHeight="1" spans="1:99">
      <c r="A7" s="104" t="s">
        <v>130</v>
      </c>
      <c r="B7" s="105">
        <v>3992755.112</v>
      </c>
      <c r="C7" s="106" t="s">
        <v>131</v>
      </c>
      <c r="D7" s="32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2"/>
    </row>
    <row r="8" s="12" customFormat="1" ht="25.5" customHeight="1" spans="1:99">
      <c r="A8" s="104" t="s">
        <v>132</v>
      </c>
      <c r="B8" s="105">
        <v>0</v>
      </c>
      <c r="C8" s="106" t="s">
        <v>133</v>
      </c>
      <c r="D8" s="32">
        <v>0</v>
      </c>
      <c r="E8" s="102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2"/>
    </row>
    <row r="9" s="12" customFormat="1" ht="25.5" customHeight="1" spans="1:99">
      <c r="A9" s="104" t="s">
        <v>134</v>
      </c>
      <c r="B9" s="105">
        <v>0</v>
      </c>
      <c r="C9" s="106" t="s">
        <v>135</v>
      </c>
      <c r="D9" s="32">
        <v>0</v>
      </c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2"/>
    </row>
    <row r="10" s="12" customFormat="1" ht="25.5" customHeight="1" spans="1:99">
      <c r="A10" s="104"/>
      <c r="B10" s="107"/>
      <c r="C10" s="106" t="s">
        <v>136</v>
      </c>
      <c r="D10" s="32">
        <v>0</v>
      </c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2"/>
    </row>
    <row r="11" s="12" customFormat="1" ht="25.5" customHeight="1" spans="1:99">
      <c r="A11" s="104"/>
      <c r="B11" s="107"/>
      <c r="C11" s="106" t="s">
        <v>137</v>
      </c>
      <c r="D11" s="32">
        <v>2980320.128</v>
      </c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2"/>
    </row>
    <row r="12" s="12" customFormat="1" ht="25.5" customHeight="1" spans="1:99">
      <c r="A12" s="104"/>
      <c r="B12" s="107"/>
      <c r="C12" s="106" t="s">
        <v>138</v>
      </c>
      <c r="D12" s="32">
        <v>0</v>
      </c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2"/>
    </row>
    <row r="13" s="12" customFormat="1" ht="25.5" customHeight="1" spans="1:99">
      <c r="A13" s="108"/>
      <c r="B13" s="109"/>
      <c r="C13" s="106" t="s">
        <v>139</v>
      </c>
      <c r="D13" s="32">
        <v>0</v>
      </c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2"/>
    </row>
    <row r="14" s="12" customFormat="1" ht="25.5" customHeight="1" spans="1:99">
      <c r="A14" s="108"/>
      <c r="B14" s="110"/>
      <c r="C14" s="106" t="s">
        <v>140</v>
      </c>
      <c r="D14" s="32">
        <v>562640.094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2"/>
    </row>
    <row r="15" s="12" customFormat="1" ht="25.5" customHeight="1" spans="1:99">
      <c r="A15" s="108"/>
      <c r="B15" s="109"/>
      <c r="C15" s="106" t="s">
        <v>141</v>
      </c>
      <c r="D15" s="32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2"/>
    </row>
    <row r="16" s="12" customFormat="1" ht="25.5" customHeight="1" spans="1:99">
      <c r="A16" s="108"/>
      <c r="B16" s="109"/>
      <c r="C16" s="106" t="s">
        <v>142</v>
      </c>
      <c r="D16" s="32">
        <v>180803.61</v>
      </c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2"/>
    </row>
    <row r="17" s="12" customFormat="1" ht="25.5" customHeight="1" spans="1:99">
      <c r="A17" s="108"/>
      <c r="B17" s="109"/>
      <c r="C17" s="106" t="s">
        <v>143</v>
      </c>
      <c r="D17" s="32">
        <v>0</v>
      </c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2"/>
    </row>
    <row r="18" s="12" customFormat="1" ht="25.5" customHeight="1" spans="1:99">
      <c r="A18" s="108"/>
      <c r="B18" s="109"/>
      <c r="C18" s="106" t="s">
        <v>144</v>
      </c>
      <c r="D18" s="32">
        <v>0</v>
      </c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2"/>
    </row>
    <row r="19" s="12" customFormat="1" ht="25.5" customHeight="1" spans="1:99">
      <c r="A19" s="108"/>
      <c r="B19" s="109"/>
      <c r="C19" s="106" t="s">
        <v>145</v>
      </c>
      <c r="D19" s="32">
        <v>0</v>
      </c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2"/>
    </row>
    <row r="20" s="12" customFormat="1" ht="25.5" customHeight="1" spans="1:99">
      <c r="A20" s="108"/>
      <c r="B20" s="109"/>
      <c r="C20" s="106" t="s">
        <v>146</v>
      </c>
      <c r="D20" s="32">
        <v>0</v>
      </c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2"/>
    </row>
    <row r="21" s="12" customFormat="1" ht="25.5" customHeight="1" spans="1:99">
      <c r="A21" s="108"/>
      <c r="B21" s="109"/>
      <c r="C21" s="106" t="s">
        <v>147</v>
      </c>
      <c r="D21" s="32">
        <v>0</v>
      </c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3"/>
      <c r="CO21" s="103"/>
      <c r="CP21" s="103"/>
      <c r="CQ21" s="103"/>
      <c r="CR21" s="103"/>
      <c r="CS21" s="103"/>
      <c r="CT21" s="103"/>
      <c r="CU21" s="2"/>
    </row>
    <row r="22" s="12" customFormat="1" ht="25.5" customHeight="1" spans="1:99">
      <c r="A22" s="108"/>
      <c r="B22" s="109"/>
      <c r="C22" s="106" t="s">
        <v>148</v>
      </c>
      <c r="D22" s="32">
        <v>0</v>
      </c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3"/>
      <c r="CO22" s="103"/>
      <c r="CP22" s="103"/>
      <c r="CQ22" s="103"/>
      <c r="CR22" s="103"/>
      <c r="CS22" s="103"/>
      <c r="CT22" s="103"/>
      <c r="CU22" s="2"/>
    </row>
    <row r="23" s="12" customFormat="1" ht="25.5" customHeight="1" spans="1:99">
      <c r="A23" s="108"/>
      <c r="B23" s="109"/>
      <c r="C23" s="106" t="s">
        <v>149</v>
      </c>
      <c r="D23" s="32">
        <v>0</v>
      </c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3"/>
      <c r="CO23" s="103"/>
      <c r="CP23" s="103"/>
      <c r="CQ23" s="103"/>
      <c r="CR23" s="103"/>
      <c r="CS23" s="103"/>
      <c r="CT23" s="103"/>
      <c r="CU23" s="2"/>
    </row>
    <row r="24" s="12" customFormat="1" ht="25.5" customHeight="1" spans="1:99">
      <c r="A24" s="108"/>
      <c r="B24" s="109"/>
      <c r="C24" s="106" t="s">
        <v>150</v>
      </c>
      <c r="D24" s="32">
        <v>0</v>
      </c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2"/>
    </row>
    <row r="25" s="12" customFormat="1" ht="25.5" customHeight="1" spans="1:99">
      <c r="A25" s="108"/>
      <c r="B25" s="109"/>
      <c r="C25" s="106" t="s">
        <v>151</v>
      </c>
      <c r="D25" s="32">
        <v>0</v>
      </c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2"/>
    </row>
    <row r="26" s="12" customFormat="1" ht="25.5" customHeight="1" spans="1:99">
      <c r="A26" s="108"/>
      <c r="B26" s="109"/>
      <c r="C26" s="106" t="s">
        <v>152</v>
      </c>
      <c r="D26" s="32">
        <v>268991.28</v>
      </c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2"/>
    </row>
    <row r="27" s="12" customFormat="1" ht="25.5" customHeight="1" spans="1:99">
      <c r="A27" s="108"/>
      <c r="B27" s="109"/>
      <c r="C27" s="106" t="s">
        <v>153</v>
      </c>
      <c r="D27" s="32">
        <v>0</v>
      </c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2"/>
    </row>
    <row r="28" s="12" customFormat="1" ht="25.5" customHeight="1" spans="1:99">
      <c r="A28" s="108"/>
      <c r="B28" s="109"/>
      <c r="C28" s="106" t="s">
        <v>154</v>
      </c>
      <c r="D28" s="32">
        <v>0</v>
      </c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2"/>
    </row>
    <row r="29" s="12" customFormat="1" ht="25.5" customHeight="1" spans="1:99">
      <c r="A29" s="108"/>
      <c r="B29" s="109"/>
      <c r="C29" s="106" t="s">
        <v>155</v>
      </c>
      <c r="D29" s="111">
        <v>0</v>
      </c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2"/>
    </row>
    <row r="30" s="12" customFormat="1" ht="25.5" customHeight="1" spans="1:99">
      <c r="A30" s="108"/>
      <c r="B30" s="109"/>
      <c r="C30" s="106" t="s">
        <v>156</v>
      </c>
      <c r="D30" s="32">
        <v>0</v>
      </c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2"/>
    </row>
    <row r="31" s="12" customFormat="1" ht="25.5" customHeight="1" spans="1:99">
      <c r="A31" s="108"/>
      <c r="B31" s="109"/>
      <c r="C31" s="106" t="s">
        <v>157</v>
      </c>
      <c r="D31" s="32">
        <v>0</v>
      </c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2"/>
    </row>
    <row r="32" s="12" customFormat="1" ht="25.5" customHeight="1" spans="1:99">
      <c r="A32" s="108"/>
      <c r="B32" s="109"/>
      <c r="C32" s="106" t="s">
        <v>158</v>
      </c>
      <c r="D32" s="32">
        <v>0</v>
      </c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2"/>
    </row>
    <row r="33" s="12" customFormat="1" ht="25.5" customHeight="1" spans="1:99">
      <c r="A33" s="108"/>
      <c r="B33" s="109"/>
      <c r="C33" s="106" t="s">
        <v>159</v>
      </c>
      <c r="D33" s="32">
        <v>0</v>
      </c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2"/>
    </row>
    <row r="34" s="12" customFormat="1" ht="25.5" customHeight="1" spans="1:99">
      <c r="A34" s="108"/>
      <c r="B34" s="109"/>
      <c r="C34" s="106" t="s">
        <v>160</v>
      </c>
      <c r="D34" s="32">
        <v>0</v>
      </c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2"/>
    </row>
    <row r="35" s="12" customFormat="1" ht="25.5" customHeight="1" spans="1:99">
      <c r="A35" s="112" t="s">
        <v>161</v>
      </c>
      <c r="B35" s="113">
        <f>B6</f>
        <v>3992755.112</v>
      </c>
      <c r="C35" s="114" t="s">
        <v>162</v>
      </c>
      <c r="D35" s="115">
        <f>D6</f>
        <v>3992755.112</v>
      </c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2"/>
    </row>
  </sheetData>
  <sheetProtection formatCells="0" formatColumns="0" formatRows="0"/>
  <mergeCells count="3">
    <mergeCell ref="A2:D2"/>
    <mergeCell ref="A4:B4"/>
    <mergeCell ref="C4:D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52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showGridLines="0" showZeros="0" topLeftCell="A13" workbookViewId="0">
      <selection activeCell="E9" sqref="E9"/>
    </sheetView>
  </sheetViews>
  <sheetFormatPr defaultColWidth="9" defaultRowHeight="12.75" customHeight="1"/>
  <cols>
    <col min="1" max="1" width="41.8545454545455" style="1" customWidth="1"/>
    <col min="2" max="2" width="14.4272727272727" style="1" customWidth="1"/>
    <col min="3" max="11" width="14.2818181818182" style="1" customWidth="1"/>
    <col min="12" max="13" width="6.85454545454545" style="1" customWidth="1"/>
    <col min="14" max="16384" width="9.14545454545454" style="3"/>
  </cols>
  <sheetData>
    <row r="1" ht="24.75" customHeight="1" spans="1:11">
      <c r="A1" s="22" t="s">
        <v>27</v>
      </c>
    </row>
    <row r="2" ht="24.75" customHeight="1" spans="1:11">
      <c r="A2" s="4" t="s">
        <v>163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75" customHeight="1" spans="1:11">
      <c r="K3" s="5" t="s">
        <v>29</v>
      </c>
    </row>
    <row r="4" ht="24.75" customHeight="1" spans="1:11">
      <c r="A4" s="6" t="s">
        <v>164</v>
      </c>
      <c r="B4" s="7" t="s">
        <v>98</v>
      </c>
      <c r="C4" s="7" t="s">
        <v>165</v>
      </c>
      <c r="D4" s="7"/>
      <c r="E4" s="7"/>
      <c r="F4" s="7" t="s">
        <v>166</v>
      </c>
      <c r="G4" s="7"/>
      <c r="H4" s="7"/>
      <c r="I4" s="7" t="s">
        <v>167</v>
      </c>
      <c r="J4" s="7"/>
      <c r="K4" s="8"/>
    </row>
    <row r="5" ht="24.75" customHeight="1" spans="1:11">
      <c r="A5" s="6"/>
      <c r="B5" s="7"/>
      <c r="C5" s="7" t="s">
        <v>98</v>
      </c>
      <c r="D5" s="7" t="s">
        <v>94</v>
      </c>
      <c r="E5" s="7" t="s">
        <v>95</v>
      </c>
      <c r="F5" s="7" t="s">
        <v>98</v>
      </c>
      <c r="G5" s="7" t="s">
        <v>94</v>
      </c>
      <c r="H5" s="7" t="s">
        <v>95</v>
      </c>
      <c r="I5" s="63" t="s">
        <v>98</v>
      </c>
      <c r="J5" s="63" t="s">
        <v>94</v>
      </c>
      <c r="K5" s="64" t="s">
        <v>95</v>
      </c>
    </row>
    <row r="6" ht="24.75" customHeight="1" spans="1:11">
      <c r="A6" s="6" t="s">
        <v>97</v>
      </c>
      <c r="B6" s="7">
        <v>1</v>
      </c>
      <c r="C6" s="7">
        <v>2</v>
      </c>
      <c r="D6" s="7">
        <v>3</v>
      </c>
      <c r="E6" s="7">
        <v>4</v>
      </c>
      <c r="F6" s="7">
        <v>2</v>
      </c>
      <c r="G6" s="7">
        <v>3</v>
      </c>
      <c r="H6" s="7">
        <v>4</v>
      </c>
      <c r="I6" s="7">
        <v>2</v>
      </c>
      <c r="J6" s="7">
        <v>3</v>
      </c>
      <c r="K6" s="8">
        <v>4</v>
      </c>
    </row>
    <row r="7" ht="24.75" customHeight="1" spans="1:11">
      <c r="A7" s="53" t="s">
        <v>98</v>
      </c>
      <c r="B7" s="86">
        <f t="shared" ref="B7:K7" si="0">B8</f>
        <v>2980320.128</v>
      </c>
      <c r="C7" s="86">
        <f t="shared" si="0"/>
        <v>2980320.128</v>
      </c>
      <c r="D7" s="86">
        <f t="shared" si="0"/>
        <v>2667332.478</v>
      </c>
      <c r="E7" s="86">
        <f t="shared" si="0"/>
        <v>312987.65</v>
      </c>
      <c r="F7" s="86">
        <f t="shared" si="0"/>
        <v>0</v>
      </c>
      <c r="G7" s="86">
        <f t="shared" si="0"/>
        <v>0</v>
      </c>
      <c r="H7" s="86">
        <f t="shared" si="0"/>
        <v>0</v>
      </c>
      <c r="I7" s="86">
        <f t="shared" si="0"/>
        <v>0</v>
      </c>
      <c r="J7" s="86">
        <f t="shared" si="0"/>
        <v>0</v>
      </c>
      <c r="K7" s="87">
        <f t="shared" si="0"/>
        <v>0</v>
      </c>
    </row>
    <row r="8" ht="24.75" customHeight="1" spans="1:11">
      <c r="A8" s="69" t="s">
        <v>168</v>
      </c>
      <c r="B8" s="86">
        <f t="shared" ref="B8:K8" si="1">SUM(B9:B15)</f>
        <v>2980320.128</v>
      </c>
      <c r="C8" s="88">
        <f t="shared" si="1"/>
        <v>2980320.128</v>
      </c>
      <c r="D8" s="88">
        <f t="shared" si="1"/>
        <v>2667332.478</v>
      </c>
      <c r="E8" s="88">
        <f t="shared" si="1"/>
        <v>312987.65</v>
      </c>
      <c r="F8" s="88">
        <f t="shared" si="1"/>
        <v>0</v>
      </c>
      <c r="G8" s="88">
        <f t="shared" si="1"/>
        <v>0</v>
      </c>
      <c r="H8" s="88">
        <f t="shared" si="1"/>
        <v>0</v>
      </c>
      <c r="I8" s="88">
        <f t="shared" si="1"/>
        <v>0</v>
      </c>
      <c r="J8" s="88">
        <f t="shared" si="1"/>
        <v>0</v>
      </c>
      <c r="K8" s="89">
        <f t="shared" si="1"/>
        <v>0</v>
      </c>
    </row>
    <row r="9" ht="24.75" customHeight="1" spans="1:11">
      <c r="A9" s="56" t="s">
        <v>168</v>
      </c>
      <c r="B9" s="90">
        <f>C9+F9+I9</f>
        <v>2980320.128</v>
      </c>
      <c r="C9" s="91">
        <f>SUM(D9:E9)</f>
        <v>2980320.128</v>
      </c>
      <c r="D9" s="10">
        <v>2667332.478</v>
      </c>
      <c r="E9" s="10">
        <v>312987.65</v>
      </c>
      <c r="F9" s="91">
        <f>SUM(G9:H9)</f>
        <v>0</v>
      </c>
      <c r="G9" s="10">
        <v>0</v>
      </c>
      <c r="H9" s="10">
        <v>0</v>
      </c>
      <c r="I9" s="91">
        <f>SUM(J9:K9)</f>
        <v>0</v>
      </c>
      <c r="J9" s="10">
        <v>0</v>
      </c>
      <c r="K9" s="11">
        <v>0</v>
      </c>
    </row>
    <row r="10" ht="24.75" customHeight="1" spans="1:11">
      <c r="A10" s="56"/>
      <c r="B10" s="90"/>
      <c r="C10" s="91"/>
      <c r="D10" s="10"/>
      <c r="E10" s="10"/>
      <c r="F10" s="91"/>
      <c r="G10" s="10"/>
      <c r="H10" s="10"/>
      <c r="I10" s="91"/>
      <c r="J10" s="10"/>
      <c r="K10" s="11"/>
    </row>
    <row r="11" ht="24.75" customHeight="1" spans="1:11">
      <c r="A11" s="56"/>
      <c r="B11" s="90"/>
      <c r="C11" s="91"/>
      <c r="D11" s="10"/>
      <c r="E11" s="10"/>
      <c r="F11" s="91"/>
      <c r="G11" s="10"/>
      <c r="H11" s="10"/>
      <c r="I11" s="91"/>
      <c r="J11" s="10"/>
      <c r="K11" s="11"/>
    </row>
    <row r="12" ht="24.75" customHeight="1" spans="1:11">
      <c r="A12" s="56"/>
      <c r="B12" s="90"/>
      <c r="C12" s="91"/>
      <c r="D12" s="10"/>
      <c r="E12" s="10"/>
      <c r="F12" s="91"/>
      <c r="G12" s="10"/>
      <c r="H12" s="10"/>
      <c r="I12" s="91"/>
      <c r="J12" s="10"/>
      <c r="K12" s="11"/>
    </row>
    <row r="13" ht="24.75" customHeight="1" spans="1:11">
      <c r="A13" s="56"/>
      <c r="B13" s="90"/>
      <c r="C13" s="91"/>
      <c r="D13" s="10"/>
      <c r="E13" s="10"/>
      <c r="F13" s="91"/>
      <c r="G13" s="10"/>
      <c r="H13" s="10"/>
      <c r="I13" s="91"/>
      <c r="J13" s="10"/>
      <c r="K13" s="11"/>
    </row>
    <row r="14" ht="24.75" customHeight="1" spans="1:11">
      <c r="A14" s="56"/>
      <c r="B14" s="90"/>
      <c r="C14" s="91"/>
      <c r="D14" s="10"/>
      <c r="E14" s="10"/>
      <c r="F14" s="91"/>
      <c r="G14" s="10"/>
      <c r="H14" s="10"/>
      <c r="I14" s="91"/>
      <c r="J14" s="10"/>
      <c r="K14" s="11"/>
    </row>
    <row r="15" ht="24.75" customHeight="1" spans="1:11">
      <c r="A15" s="56"/>
      <c r="B15" s="90"/>
      <c r="C15" s="91"/>
      <c r="D15" s="10"/>
      <c r="E15" s="10"/>
      <c r="F15" s="91"/>
      <c r="G15" s="10"/>
      <c r="H15" s="10"/>
      <c r="I15" s="91"/>
      <c r="J15" s="10"/>
      <c r="K15" s="11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scale="74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showGridLines="0" showZeros="0" workbookViewId="0">
      <selection activeCell="D18" sqref="D18"/>
    </sheetView>
  </sheetViews>
  <sheetFormatPr defaultColWidth="9" defaultRowHeight="12.75" customHeight="1" outlineLevelCol="6"/>
  <cols>
    <col min="1" max="1" width="18" style="1" customWidth="1"/>
    <col min="2" max="2" width="32.4272727272727" style="1" customWidth="1"/>
    <col min="3" max="5" width="17.8545454545455" style="1" customWidth="1"/>
    <col min="6" max="7" width="6.85454545454545" style="1" customWidth="1"/>
    <col min="8" max="16384" width="9.14545454545454" style="3"/>
  </cols>
  <sheetData>
    <row r="1" ht="24.75" customHeight="1" spans="1:7">
      <c r="A1" s="22" t="s">
        <v>27</v>
      </c>
      <c r="B1" s="23"/>
    </row>
    <row r="2" ht="24.75" customHeight="1" spans="1:7">
      <c r="A2" s="4" t="s">
        <v>169</v>
      </c>
      <c r="B2" s="4"/>
      <c r="C2" s="4"/>
      <c r="D2" s="4"/>
      <c r="E2" s="4"/>
    </row>
    <row r="3" ht="24.75" customHeight="1" spans="1:7">
      <c r="E3" s="5" t="s">
        <v>29</v>
      </c>
    </row>
    <row r="4" ht="24.75" customHeight="1" spans="1:7">
      <c r="A4" s="6" t="s">
        <v>92</v>
      </c>
      <c r="B4" s="7"/>
      <c r="C4" s="6" t="s">
        <v>165</v>
      </c>
      <c r="D4" s="7"/>
      <c r="E4" s="8"/>
    </row>
    <row r="5" ht="24.75" customHeight="1" spans="1:7">
      <c r="A5" s="6" t="s">
        <v>91</v>
      </c>
      <c r="B5" s="7" t="s">
        <v>170</v>
      </c>
      <c r="C5" s="63" t="s">
        <v>98</v>
      </c>
      <c r="D5" s="63" t="s">
        <v>94</v>
      </c>
      <c r="E5" s="64" t="s">
        <v>95</v>
      </c>
    </row>
    <row r="6" ht="24.75" customHeight="1" spans="1:7">
      <c r="A6" s="6" t="s">
        <v>97</v>
      </c>
      <c r="B6" s="7" t="s">
        <v>97</v>
      </c>
      <c r="C6" s="7">
        <v>1</v>
      </c>
      <c r="D6" s="7">
        <v>2</v>
      </c>
      <c r="E6" s="8">
        <v>3</v>
      </c>
    </row>
    <row r="7" s="12" customFormat="1" ht="24.75" customHeight="1" spans="1:7">
      <c r="A7" s="76"/>
      <c r="B7" s="76" t="s">
        <v>98</v>
      </c>
      <c r="C7" s="66">
        <f>C8+C11+C16+C21+C24</f>
        <v>3992755.112</v>
      </c>
      <c r="D7" s="66">
        <f>D8+D11+D16+D21+D24</f>
        <v>3679767.462</v>
      </c>
      <c r="E7" s="67">
        <f>E8+E11+E16+E21+E24</f>
        <v>312987.65</v>
      </c>
      <c r="F7" s="2"/>
      <c r="G7" s="2"/>
    </row>
    <row r="8" ht="24.75" customHeight="1" spans="1:7">
      <c r="A8" s="69" t="s">
        <v>99</v>
      </c>
      <c r="B8" s="77" t="s">
        <v>100</v>
      </c>
      <c r="C8" s="71">
        <f t="shared" ref="C8:C11" si="0">C9</f>
        <v>0</v>
      </c>
      <c r="D8" s="71">
        <f t="shared" ref="D8:D11" si="1">D9</f>
        <v>0</v>
      </c>
      <c r="E8" s="72">
        <f t="shared" ref="E8:E11" si="2">E9</f>
        <v>0</v>
      </c>
    </row>
    <row r="9" ht="24.75" customHeight="1" spans="1:7">
      <c r="A9" s="78">
        <v>20129</v>
      </c>
      <c r="B9" s="78" t="s">
        <v>101</v>
      </c>
      <c r="C9" s="79">
        <f t="shared" si="0"/>
        <v>0</v>
      </c>
      <c r="D9" s="79">
        <f t="shared" si="1"/>
        <v>0</v>
      </c>
      <c r="E9" s="80">
        <f t="shared" si="2"/>
        <v>0</v>
      </c>
    </row>
    <row r="10" ht="24.75" customHeight="1" spans="1:7">
      <c r="A10" s="81">
        <v>2012906</v>
      </c>
      <c r="B10" s="81" t="s">
        <v>102</v>
      </c>
      <c r="C10" s="82">
        <f t="shared" ref="C10:C15" si="3">SUM(D10:F10)</f>
        <v>0</v>
      </c>
      <c r="D10" s="75">
        <v>0</v>
      </c>
      <c r="E10" s="83"/>
    </row>
    <row r="11" ht="24.75" customHeight="1" spans="1:7">
      <c r="A11" s="69">
        <v>205</v>
      </c>
      <c r="B11" s="77" t="s">
        <v>103</v>
      </c>
      <c r="C11" s="71">
        <f t="shared" si="0"/>
        <v>2980320.128</v>
      </c>
      <c r="D11" s="71">
        <f t="shared" si="1"/>
        <v>2667332.478</v>
      </c>
      <c r="E11" s="72">
        <f t="shared" si="2"/>
        <v>312987.65</v>
      </c>
    </row>
    <row r="12" ht="24.75" customHeight="1" spans="1:7">
      <c r="A12" s="78">
        <v>20502</v>
      </c>
      <c r="B12" s="78" t="s">
        <v>104</v>
      </c>
      <c r="C12" s="79">
        <f>C13+C14+C15</f>
        <v>2980320.128</v>
      </c>
      <c r="D12" s="79">
        <f>D13+D14+D15</f>
        <v>2667332.478</v>
      </c>
      <c r="E12" s="80">
        <f>E13+E14+E15</f>
        <v>312987.65</v>
      </c>
    </row>
    <row r="13" ht="24.75" customHeight="1" spans="1:7">
      <c r="A13" s="81">
        <v>2050201</v>
      </c>
      <c r="B13" s="81" t="s">
        <v>105</v>
      </c>
      <c r="C13" s="82">
        <f t="shared" si="3"/>
        <v>0</v>
      </c>
      <c r="D13" s="75"/>
      <c r="E13" s="84"/>
    </row>
    <row r="14" ht="24.75" customHeight="1" spans="1:7">
      <c r="A14" s="81">
        <v>2050202</v>
      </c>
      <c r="B14" s="81" t="s">
        <v>106</v>
      </c>
      <c r="C14" s="82">
        <f t="shared" si="3"/>
        <v>2980320.128</v>
      </c>
      <c r="D14" s="75">
        <v>2667332.478</v>
      </c>
      <c r="E14" s="84">
        <v>312987.65</v>
      </c>
    </row>
    <row r="15" ht="24.75" customHeight="1" spans="1:7">
      <c r="A15" s="81">
        <v>2050299</v>
      </c>
      <c r="B15" s="81" t="s">
        <v>107</v>
      </c>
      <c r="C15" s="82">
        <f t="shared" si="3"/>
        <v>0</v>
      </c>
      <c r="D15" s="85"/>
      <c r="E15" s="84"/>
    </row>
    <row r="16" ht="24.75" customHeight="1" spans="1:7">
      <c r="A16" s="69" t="s">
        <v>108</v>
      </c>
      <c r="B16" s="77" t="s">
        <v>109</v>
      </c>
      <c r="C16" s="71">
        <f>C17+C19</f>
        <v>562640.094</v>
      </c>
      <c r="D16" s="71">
        <f>D17+D19</f>
        <v>562640.094</v>
      </c>
      <c r="E16" s="72">
        <f>E17+E19</f>
        <v>0</v>
      </c>
    </row>
    <row r="17" ht="24.75" customHeight="1" spans="1:5">
      <c r="A17" s="78" t="s">
        <v>110</v>
      </c>
      <c r="B17" s="78" t="s">
        <v>111</v>
      </c>
      <c r="C17" s="79">
        <f t="shared" ref="C17:C22" si="4">C18</f>
        <v>562640.094</v>
      </c>
      <c r="D17" s="79">
        <f t="shared" ref="D17:D22" si="5">D18</f>
        <v>562640.094</v>
      </c>
      <c r="E17" s="80">
        <f t="shared" ref="E17:E22" si="6">E18</f>
        <v>0</v>
      </c>
    </row>
    <row r="18" ht="24.75" customHeight="1" spans="1:5">
      <c r="A18" s="81">
        <v>2080505</v>
      </c>
      <c r="B18" s="81" t="s">
        <v>112</v>
      </c>
      <c r="C18" s="82">
        <f t="shared" ref="C18:C23" si="7">SUM(D18:F18)</f>
        <v>562640.094</v>
      </c>
      <c r="D18" s="58">
        <v>562640.094</v>
      </c>
      <c r="E18" s="83"/>
    </row>
    <row r="19" ht="24.75" customHeight="1" spans="1:5">
      <c r="A19" s="78">
        <v>20808</v>
      </c>
      <c r="B19" s="78" t="s">
        <v>113</v>
      </c>
      <c r="C19" s="79">
        <f t="shared" si="4"/>
        <v>0</v>
      </c>
      <c r="D19" s="79">
        <f t="shared" si="5"/>
        <v>0</v>
      </c>
      <c r="E19" s="80">
        <f t="shared" si="6"/>
        <v>0</v>
      </c>
    </row>
    <row r="20" ht="24.75" customHeight="1" spans="1:5">
      <c r="A20" s="81">
        <v>2080804</v>
      </c>
      <c r="B20" s="81" t="s">
        <v>114</v>
      </c>
      <c r="C20" s="82">
        <f t="shared" si="7"/>
        <v>0</v>
      </c>
      <c r="D20" s="75"/>
      <c r="E20" s="83"/>
    </row>
    <row r="21" ht="24.75" customHeight="1" spans="1:5">
      <c r="A21" s="69" t="s">
        <v>115</v>
      </c>
      <c r="B21" s="77" t="s">
        <v>116</v>
      </c>
      <c r="C21" s="71">
        <f t="shared" si="4"/>
        <v>180803.61</v>
      </c>
      <c r="D21" s="71">
        <f t="shared" si="5"/>
        <v>180803.61</v>
      </c>
      <c r="E21" s="72">
        <f t="shared" si="6"/>
        <v>0</v>
      </c>
    </row>
    <row r="22" ht="24.75" customHeight="1" spans="1:5">
      <c r="A22" s="78">
        <v>21011</v>
      </c>
      <c r="B22" s="78" t="s">
        <v>117</v>
      </c>
      <c r="C22" s="79">
        <f t="shared" si="4"/>
        <v>180803.61</v>
      </c>
      <c r="D22" s="79">
        <f t="shared" si="5"/>
        <v>180803.61</v>
      </c>
      <c r="E22" s="80">
        <f t="shared" si="6"/>
        <v>0</v>
      </c>
    </row>
    <row r="23" ht="24.75" customHeight="1" spans="1:5">
      <c r="A23" s="81">
        <v>2101102</v>
      </c>
      <c r="B23" s="81" t="s">
        <v>118</v>
      </c>
      <c r="C23" s="82">
        <f t="shared" si="7"/>
        <v>180803.61</v>
      </c>
      <c r="D23" s="75">
        <v>180803.61</v>
      </c>
      <c r="E23" s="83">
        <v>0</v>
      </c>
    </row>
    <row r="24" ht="24.75" customHeight="1" spans="1:5">
      <c r="A24" s="69" t="s">
        <v>119</v>
      </c>
      <c r="B24" s="77" t="s">
        <v>120</v>
      </c>
      <c r="C24" s="71">
        <f>C25</f>
        <v>268991.28</v>
      </c>
      <c r="D24" s="71">
        <f>D25</f>
        <v>268991.28</v>
      </c>
      <c r="E24" s="72">
        <f>E25</f>
        <v>0</v>
      </c>
    </row>
    <row r="25" ht="24.75" customHeight="1" spans="1:5">
      <c r="A25" s="78" t="s">
        <v>121</v>
      </c>
      <c r="B25" s="78" t="s">
        <v>122</v>
      </c>
      <c r="C25" s="79">
        <f>C26</f>
        <v>268991.28</v>
      </c>
      <c r="D25" s="79">
        <f>D26</f>
        <v>268991.28</v>
      </c>
      <c r="E25" s="80">
        <f>E26</f>
        <v>0</v>
      </c>
    </row>
    <row r="26" ht="24.75" customHeight="1" spans="1:5">
      <c r="A26" s="56" t="s">
        <v>123</v>
      </c>
      <c r="B26" s="81" t="s">
        <v>124</v>
      </c>
      <c r="C26" s="82">
        <f>SUM(D26:F26)</f>
        <v>268991.28</v>
      </c>
      <c r="D26" s="75">
        <v>268991.28</v>
      </c>
      <c r="E26" s="83"/>
    </row>
  </sheetData>
  <sheetProtection formatCells="0" formatColumns="0" formatRows="0"/>
  <mergeCells count="3">
    <mergeCell ref="A2:E2"/>
    <mergeCell ref="A4:B4"/>
    <mergeCell ref="C4:E4"/>
  </mergeCells>
  <hyperlinks>
    <hyperlink ref="A1" location="目录!A1" display="返回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2-1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WPS_1646563025</cp:lastModifiedBy>
  <dcterms:created xsi:type="dcterms:W3CDTF">2018-01-17T04:55:00Z</dcterms:created>
  <cp:lastPrinted>2019-10-05T07:22:00Z</cp:lastPrinted>
  <dcterms:modified xsi:type="dcterms:W3CDTF">2026-03-02T09:50:31Z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1838032</vt:i4>
  </property>
  <property fmtid="{D5CDD505-2E9C-101B-9397-08002B2CF9AE}" pid="3" name="KSOProductBuildVer">
    <vt:lpwstr>2052-12.1.0.24657</vt:lpwstr>
  </property>
  <property fmtid="{D5CDD505-2E9C-101B-9397-08002B2CF9AE}" pid="4" name="ICV">
    <vt:lpwstr>9C31C112378E45D486921D978433E201</vt:lpwstr>
  </property>
  <property fmtid="{D5CDD505-2E9C-101B-9397-08002B2CF9AE}" pid="5" name="CalculationRule">
    <vt:i4>0</vt:i4>
  </property>
</Properties>
</file>