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八珠红小\Desktop\2026年预算公开\"/>
    </mc:Choice>
  </mc:AlternateContent>
  <xr:revisionPtr revIDLastSave="0" documentId="13_ncr:1_{A23213BB-8C2E-4DA5-B51F-A5D4449BEB42}" xr6:coauthVersionLast="47" xr6:coauthVersionMax="47" xr10:uidLastSave="{00000000-0000-0000-0000-000000000000}"/>
  <bookViews>
    <workbookView xWindow="-120" yWindow="-120" windowWidth="29040" windowHeight="15840" activeTab="13" xr2:uid="{00000000-000D-0000-FFFF-FFFF00000000}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9" l="1"/>
  <c r="E11" i="9"/>
  <c r="C13" i="9"/>
  <c r="B12" i="5" l="1"/>
  <c r="C7" i="9"/>
  <c r="C11" i="9"/>
  <c r="E6" i="9"/>
  <c r="C20" i="9"/>
  <c r="C22" i="9"/>
  <c r="C28" i="9"/>
  <c r="C23" i="9"/>
  <c r="C6" i="8"/>
  <c r="D10" i="5"/>
  <c r="D9" i="5" s="1"/>
  <c r="B12" i="4"/>
  <c r="B5" i="14"/>
  <c r="C8" i="11"/>
  <c r="C7" i="11"/>
  <c r="C31" i="9"/>
  <c r="C30" i="9"/>
  <c r="C29" i="9"/>
  <c r="C26" i="9"/>
  <c r="C25" i="9"/>
  <c r="C24" i="9"/>
  <c r="C21" i="9"/>
  <c r="C19" i="9"/>
  <c r="C18" i="9"/>
  <c r="C17" i="9"/>
  <c r="C16" i="9"/>
  <c r="C15" i="9"/>
  <c r="C14" i="9"/>
  <c r="C12" i="9"/>
  <c r="C9" i="9"/>
  <c r="C8" i="9"/>
  <c r="C7" i="7"/>
  <c r="D37" i="6"/>
  <c r="B30" i="5"/>
  <c r="B29" i="5"/>
  <c r="B28" i="5"/>
  <c r="C27" i="5"/>
  <c r="C26" i="5" s="1"/>
  <c r="B26" i="5" s="1"/>
  <c r="B25" i="5"/>
  <c r="B24" i="5"/>
  <c r="B23" i="5"/>
  <c r="C22" i="5"/>
  <c r="B22" i="5" s="1"/>
  <c r="B20" i="5"/>
  <c r="C19" i="5"/>
  <c r="B19" i="5" s="1"/>
  <c r="B18" i="5"/>
  <c r="B17" i="5"/>
  <c r="B16" i="5"/>
  <c r="B15" i="5"/>
  <c r="C14" i="5"/>
  <c r="B14" i="5" s="1"/>
  <c r="B13" i="5"/>
  <c r="B11" i="5"/>
  <c r="B8" i="5"/>
  <c r="C7" i="5"/>
  <c r="C6" i="5" s="1"/>
  <c r="B6" i="5" s="1"/>
  <c r="E5" i="5"/>
  <c r="D36" i="3"/>
  <c r="D39" i="3" s="1"/>
  <c r="B36" i="3"/>
  <c r="B39" i="3" s="1"/>
  <c r="B27" i="5" l="1"/>
  <c r="B7" i="5"/>
  <c r="C10" i="5"/>
  <c r="C9" i="5" s="1"/>
  <c r="B9" i="5" s="1"/>
  <c r="C27" i="9"/>
  <c r="D5" i="5"/>
  <c r="C21" i="5"/>
  <c r="B21" i="5" s="1"/>
  <c r="B10" i="5" l="1"/>
  <c r="D6" i="9"/>
  <c r="C6" i="9" s="1"/>
  <c r="C10" i="9"/>
  <c r="C5" i="5"/>
  <c r="B5" i="5" s="1"/>
  <c r="B37" i="6"/>
</calcChain>
</file>

<file path=xl/sharedStrings.xml><?xml version="1.0" encoding="utf-8"?>
<sst xmlns="http://schemas.openxmlformats.org/spreadsheetml/2006/main" count="296" uniqueCount="203">
  <si>
    <t>单位代码：</t>
  </si>
  <si>
    <t>单位名称：</t>
  </si>
  <si>
    <t>环县八珠红军小学</t>
  </si>
  <si>
    <t>部门预算公开表</t>
  </si>
  <si>
    <t xml:space="preserve">     </t>
  </si>
  <si>
    <t>编制日期：</t>
  </si>
  <si>
    <t>部门领导：</t>
  </si>
  <si>
    <t>财务负责人：</t>
  </si>
  <si>
    <t>制表人：</t>
  </si>
  <si>
    <t>郭伟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</si>
  <si>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</si>
  <si>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</si>
  <si>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</si>
  <si>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</si>
  <si>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</si>
  <si>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</si>
  <si>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</si>
  <si>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</si>
  <si>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</si>
  <si>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</si>
  <si>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</si>
  <si>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</si>
  <si>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</si>
  <si>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</si>
  <si>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</si>
  <si>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</si>
  <si>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</si>
  <si>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</si>
  <si>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</si>
  <si>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</si>
  <si>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</si>
  <si>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</si>
  <si>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</si>
  <si>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</si>
  <si>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</si>
  <si>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</si>
  <si>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</si>
  <si>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</si>
  <si>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</si>
  <si>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</si>
  <si>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</si>
  <si>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</si>
  <si>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</si>
  <si>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</si>
  <si>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</si>
  <si>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</si>
  <si>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</si>
  <si>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</si>
  <si>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</si>
  <si>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</si>
  <si>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</si>
  <si>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</si>
  <si>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</si>
  <si>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</si>
  <si>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</si>
  <si>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</si>
  <si>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</si>
  <si>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</si>
  <si>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</si>
  <si>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</si>
  <si>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</si>
  <si>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</si>
  <si>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</si>
  <si>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</si>
  <si>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</si>
  <si>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</si>
  <si>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</si>
  <si>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</si>
  <si>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</si>
  <si>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</si>
  <si>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</si>
  <si>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</si>
  <si>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</si>
  <si>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</si>
  <si>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</si>
  <si>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</si>
  <si>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</si>
  <si>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</si>
  <si>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</si>
  <si>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</si>
  <si>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</si>
  <si>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</si>
  <si>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</si>
  <si>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</si>
  <si>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</si>
  <si>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</si>
  <si>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</si>
  <si>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</si>
  <si>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</si>
  <si>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</si>
  <si>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</si>
  <si>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</si>
  <si>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</si>
  <si>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</si>
  <si>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</si>
  <si>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</si>
  <si>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</si>
  <si>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r>
      <rPr>
        <b/>
        <sz val="9"/>
        <color rgb="FF000000"/>
        <rFont val="宋体"/>
        <family val="3"/>
        <charset val="134"/>
      </rPr>
      <t>合计</t>
    </r>
  </si>
  <si>
    <r>
      <rPr>
        <b/>
        <sz val="9"/>
        <color rgb="FF000000"/>
        <rFont val="宋体"/>
        <family val="3"/>
        <charset val="134"/>
      </rPr>
      <t>一般公共服务支出</t>
    </r>
  </si>
  <si>
    <r>
      <rPr>
        <b/>
        <sz val="9"/>
        <color rgb="FF000000"/>
        <rFont val="宋体"/>
        <family val="3"/>
        <charset val="134"/>
      </rPr>
      <t xml:space="preserve">  </t>
    </r>
    <r>
      <rPr>
        <b/>
        <sz val="9"/>
        <color rgb="FF000000"/>
        <rFont val="宋体"/>
        <family val="3"/>
        <charset val="134"/>
      </rPr>
      <t>群众团体事务</t>
    </r>
  </si>
  <si>
    <t xml:space="preserve">    工会事务</t>
  </si>
  <si>
    <r>
      <rPr>
        <b/>
        <sz val="9"/>
        <color rgb="FF000000"/>
        <rFont val="宋体"/>
        <family val="3"/>
        <charset val="134"/>
      </rPr>
      <t>教育支出</t>
    </r>
  </si>
  <si>
    <r>
      <rPr>
        <b/>
        <sz val="9"/>
        <color rgb="FF000000"/>
        <rFont val="宋体"/>
        <family val="3"/>
        <charset val="134"/>
      </rPr>
      <t xml:space="preserve">  </t>
    </r>
    <r>
      <rPr>
        <b/>
        <sz val="9"/>
        <color rgb="FF000000"/>
        <rFont val="宋体"/>
        <family val="3"/>
        <charset val="134"/>
      </rPr>
      <t>普通教育</t>
    </r>
  </si>
  <si>
    <r>
      <rPr>
        <sz val="9"/>
        <color rgb="FF000000"/>
        <rFont val="宋体"/>
        <family val="3"/>
        <charset val="134"/>
      </rPr>
      <t xml:space="preserve">    </t>
    </r>
    <r>
      <rPr>
        <sz val="9"/>
        <color rgb="FF000000"/>
        <rFont val="宋体"/>
        <family val="3"/>
        <charset val="134"/>
      </rPr>
      <t>学前教育</t>
    </r>
  </si>
  <si>
    <r>
      <rPr>
        <sz val="9"/>
        <color rgb="FF000000"/>
        <rFont val="宋体"/>
        <family val="3"/>
        <charset val="134"/>
      </rPr>
      <t xml:space="preserve">    </t>
    </r>
    <r>
      <rPr>
        <sz val="9"/>
        <color rgb="FF000000"/>
        <rFont val="宋体"/>
        <family val="3"/>
        <charset val="134"/>
      </rPr>
      <t>小学教育</t>
    </r>
  </si>
  <si>
    <r>
      <rPr>
        <sz val="9"/>
        <color rgb="FF000000"/>
        <rFont val="宋体"/>
        <family val="3"/>
        <charset val="134"/>
      </rPr>
      <t xml:space="preserve">    </t>
    </r>
    <r>
      <rPr>
        <sz val="9"/>
        <color rgb="FF000000"/>
        <rFont val="宋体"/>
        <family val="3"/>
        <charset val="134"/>
      </rPr>
      <t>其他普通教育支出</t>
    </r>
  </si>
  <si>
    <r>
      <rPr>
        <b/>
        <sz val="9"/>
        <color rgb="FF000000"/>
        <rFont val="宋体"/>
        <family val="3"/>
        <charset val="134"/>
      </rPr>
      <t>社会保障和就业支出</t>
    </r>
  </si>
  <si>
    <r>
      <rPr>
        <sz val="9"/>
        <color rgb="FF000000"/>
        <rFont val="宋体"/>
        <family val="3"/>
        <charset val="134"/>
      </rPr>
      <t xml:space="preserve">    </t>
    </r>
    <r>
      <rPr>
        <sz val="9"/>
        <color rgb="FF000000"/>
        <rFont val="宋体"/>
        <family val="3"/>
        <charset val="134"/>
      </rPr>
      <t>机关事业单位养老保险缴费支出</t>
    </r>
  </si>
  <si>
    <r>
      <rPr>
        <sz val="9"/>
        <color rgb="FF000000"/>
        <rFont val="宋体"/>
        <family val="3"/>
        <charset val="134"/>
      </rPr>
      <t xml:space="preserve">    </t>
    </r>
    <r>
      <rPr>
        <sz val="9"/>
        <color rgb="FF000000"/>
        <rFont val="宋体"/>
        <family val="3"/>
        <charset val="134"/>
      </rPr>
      <t>机关事业单位职业年金保险缴费支出</t>
    </r>
  </si>
  <si>
    <r>
      <rPr>
        <sz val="9"/>
        <color rgb="FF000000"/>
        <rFont val="宋体"/>
        <family val="3"/>
        <charset val="134"/>
      </rPr>
      <t xml:space="preserve">    </t>
    </r>
    <r>
      <rPr>
        <sz val="9"/>
        <color rgb="FF000000"/>
        <rFont val="宋体"/>
        <family val="3"/>
        <charset val="134"/>
      </rPr>
      <t>机关事业单位工伤保险缴费支出</t>
    </r>
  </si>
  <si>
    <r>
      <rPr>
        <sz val="9"/>
        <color rgb="FF000000"/>
        <rFont val="宋体"/>
        <family val="3"/>
        <charset val="134"/>
      </rPr>
      <t xml:space="preserve">    </t>
    </r>
    <r>
      <rPr>
        <sz val="9"/>
        <color rgb="FF000000"/>
        <rFont val="宋体"/>
        <family val="3"/>
        <charset val="134"/>
      </rPr>
      <t>机关事业单位失业保险缴费支出</t>
    </r>
  </si>
  <si>
    <r>
      <rPr>
        <b/>
        <sz val="9"/>
        <color rgb="FF000000"/>
        <rFont val="宋体"/>
        <family val="3"/>
        <charset val="134"/>
      </rPr>
      <t xml:space="preserve">  </t>
    </r>
    <r>
      <rPr>
        <b/>
        <sz val="9"/>
        <color rgb="FF000000"/>
        <rFont val="宋体"/>
        <family val="3"/>
        <charset val="134"/>
      </rPr>
      <t>抚恤</t>
    </r>
  </si>
  <si>
    <r>
      <rPr>
        <sz val="9"/>
        <color rgb="FF000000"/>
        <rFont val="宋体"/>
        <family val="3"/>
        <charset val="134"/>
      </rPr>
      <t xml:space="preserve">    </t>
    </r>
    <r>
      <rPr>
        <sz val="9"/>
        <color rgb="FF000000"/>
        <rFont val="宋体"/>
        <family val="3"/>
        <charset val="134"/>
      </rPr>
      <t>优抚事业单位支出</t>
    </r>
  </si>
  <si>
    <r>
      <rPr>
        <b/>
        <sz val="9"/>
        <color rgb="FF000000"/>
        <rFont val="宋体"/>
        <family val="3"/>
        <charset val="134"/>
      </rPr>
      <t>卫生健康支出</t>
    </r>
  </si>
  <si>
    <r>
      <rPr>
        <b/>
        <sz val="9"/>
        <color rgb="FF000000"/>
        <rFont val="宋体"/>
        <family val="3"/>
        <charset val="134"/>
      </rPr>
      <t xml:space="preserve">  </t>
    </r>
    <r>
      <rPr>
        <b/>
        <sz val="9"/>
        <color rgb="FF000000"/>
        <rFont val="宋体"/>
        <family val="3"/>
        <charset val="134"/>
      </rPr>
      <t>行政事业单位医疗</t>
    </r>
  </si>
  <si>
    <r>
      <rPr>
        <sz val="9"/>
        <color rgb="FF000000"/>
        <rFont val="宋体"/>
        <family val="3"/>
        <charset val="134"/>
      </rPr>
      <t xml:space="preserve">    </t>
    </r>
    <r>
      <rPr>
        <sz val="9"/>
        <color rgb="FF000000"/>
        <rFont val="宋体"/>
        <family val="3"/>
        <charset val="134"/>
      </rPr>
      <t>机关事业单位医疗保险缴费支出</t>
    </r>
  </si>
  <si>
    <r>
      <rPr>
        <sz val="9"/>
        <color rgb="FF000000"/>
        <rFont val="宋体"/>
        <family val="3"/>
        <charset val="134"/>
      </rPr>
      <t xml:space="preserve">   </t>
    </r>
    <r>
      <rPr>
        <sz val="9"/>
        <color rgb="FF000000"/>
        <rFont val="宋体"/>
        <family val="3"/>
        <charset val="134"/>
      </rPr>
      <t>机关事业单位补充医疗保险支出</t>
    </r>
  </si>
  <si>
    <r>
      <rPr>
        <sz val="9"/>
        <color rgb="FF000000"/>
        <rFont val="宋体"/>
        <family val="3"/>
        <charset val="134"/>
      </rPr>
      <t xml:space="preserve">    </t>
    </r>
    <r>
      <rPr>
        <sz val="9"/>
        <color rgb="FF000000"/>
        <rFont val="宋体"/>
        <family val="3"/>
        <charset val="134"/>
      </rPr>
      <t>机关事业单位生育保险缴费支出</t>
    </r>
  </si>
  <si>
    <r>
      <rPr>
        <b/>
        <sz val="9"/>
        <color rgb="FF000000"/>
        <rFont val="宋体"/>
        <family val="3"/>
        <charset val="134"/>
      </rPr>
      <t>住房保障支出</t>
    </r>
  </si>
  <si>
    <r>
      <rPr>
        <b/>
        <sz val="9"/>
        <color rgb="FF000000"/>
        <rFont val="宋体"/>
        <family val="3"/>
        <charset val="134"/>
      </rPr>
      <t xml:space="preserve">  </t>
    </r>
    <r>
      <rPr>
        <b/>
        <sz val="9"/>
        <color rgb="FF000000"/>
        <rFont val="宋体"/>
        <family val="3"/>
        <charset val="134"/>
      </rPr>
      <t>住房改革支出</t>
    </r>
  </si>
  <si>
    <r>
      <rPr>
        <sz val="9"/>
        <color rgb="FF000000"/>
        <rFont val="宋体"/>
        <family val="3"/>
        <charset val="134"/>
      </rPr>
      <t xml:space="preserve">    </t>
    </r>
    <r>
      <rPr>
        <sz val="9"/>
        <color rgb="FF000000"/>
        <rFont val="宋体"/>
        <family val="3"/>
        <charset val="134"/>
      </rPr>
      <t>住房公积金</t>
    </r>
  </si>
  <si>
    <r>
      <rPr>
        <b/>
        <sz val="9"/>
        <color rgb="FF000000"/>
        <rFont val="宋体"/>
        <family val="3"/>
        <charset val="134"/>
      </rPr>
      <t xml:space="preserve">  </t>
    </r>
    <r>
      <rPr>
        <b/>
        <sz val="9"/>
        <color rgb="FF000000"/>
        <rFont val="宋体"/>
        <family val="3"/>
        <charset val="134"/>
      </rPr>
      <t>其他支出</t>
    </r>
  </si>
  <si>
    <r>
      <rPr>
        <sz val="9"/>
        <color rgb="FF000000"/>
        <rFont val="宋体"/>
        <family val="3"/>
        <charset val="134"/>
      </rPr>
      <t xml:space="preserve">   </t>
    </r>
    <r>
      <rPr>
        <sz val="9"/>
        <color rgb="FF000000"/>
        <rFont val="宋体"/>
        <family val="3"/>
        <charset val="134"/>
      </rPr>
      <t>政府性基金支出</t>
    </r>
  </si>
  <si>
    <t>财政拨款收支总体情况表</t>
  </si>
  <si>
    <t>合计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</si>
  <si>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</si>
  <si>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</si>
  <si>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</si>
  <si>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</si>
  <si>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</si>
  <si>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</si>
  <si>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</si>
  <si>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</si>
  <si>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</si>
  <si>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</si>
  <si>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</si>
  <si>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</si>
  <si>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</si>
  <si>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</si>
  <si>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</si>
  <si>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</si>
  <si>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</si>
  <si>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</si>
  <si>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</si>
  <si>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</si>
  <si>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</si>
  <si>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</si>
  <si>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</si>
  <si>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</si>
  <si>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</si>
  <si>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</si>
  <si>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</si>
  <si>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</si>
  <si>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</si>
  <si>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</si>
  <si>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</si>
  <si>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c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</si>
  <si>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</si>
  <si>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</si>
  <si>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</si>
  <si>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</si>
  <si>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</si>
  <si>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</si>
  <si>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</si>
  <si>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</si>
  <si>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</si>
  <si>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</si>
  <si>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</si>
  <si>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</si>
  <si>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一般公共预算基本支出表</t>
  </si>
  <si>
    <t>经济分类科目</t>
  </si>
  <si>
    <t>一般公共预算基本支出</t>
  </si>
  <si>
    <t>人员经费</t>
  </si>
  <si>
    <t>公用经费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</si>
  <si>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</si>
  <si>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</si>
  <si>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</si>
  <si>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</si>
  <si>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</si>
  <si>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</si>
  <si>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</si>
  <si>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</si>
  <si>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</si>
  <si>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</si>
  <si>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</si>
  <si>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**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</si>
  <si>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</si>
  <si>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</si>
  <si>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</si>
  <si>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</si>
  <si>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</si>
  <si>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</si>
  <si>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总计</t>
  </si>
  <si>
    <t>单位：元</t>
    <phoneticPr fontId="20" type="noConversion"/>
  </si>
  <si>
    <t>刘振宇</t>
    <phoneticPr fontId="20" type="noConversion"/>
  </si>
  <si>
    <t>合计</t>
    <phoneticPr fontId="20" type="noConversion"/>
  </si>
  <si>
    <t xml:space="preserve">单位：元 </t>
    <phoneticPr fontId="20" type="noConversion"/>
  </si>
  <si>
    <t>高强</t>
    <phoneticPr fontId="20" type="noConversion"/>
  </si>
  <si>
    <t>2026年福利费</t>
    <phoneticPr fontId="20" type="noConversion"/>
  </si>
  <si>
    <t>2026年工会经费</t>
    <phoneticPr fontId="20" type="noConversion"/>
  </si>
  <si>
    <t>2023年教育领域为民办实事项目专项资金*</t>
  </si>
  <si>
    <t>2025年义务教育补助经费-中央长效机制</t>
  </si>
  <si>
    <t>2025年学前教育发展中央专项资金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</si>
</sst>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;[Red]\-#,##0.00\ "/>
    <numFmt numFmtId="177" formatCode="#,##0.00_);[Red]\(#,##0.00\)"/>
    <numFmt numFmtId="178" formatCode="yyyy\-mm\-dd"/>
  </numFmts>
  <fonts count="21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9"/>
      <color rgb="FF000000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  <scheme val="minor"/>
    </font>
    <font>
      <sz val="10"/>
      <name val="SimSun"/>
      <charset val="134"/>
    </font>
    <font>
      <sz val="9"/>
      <name val="Hiragino Sans GB"/>
      <family val="1"/>
    </font>
    <font>
      <sz val="10"/>
      <name val="Times New Roman"/>
      <family val="1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family val="3"/>
      <charset val="134"/>
    </font>
    <font>
      <sz val="12"/>
      <name val="Hiragino Sans GB"/>
      <family val="1"/>
    </font>
    <font>
      <sz val="12"/>
      <name val="宋体"/>
      <family val="3"/>
      <charset val="134"/>
    </font>
    <font>
      <sz val="10"/>
      <name val="Arial"/>
      <family val="2"/>
    </font>
    <font>
      <b/>
      <sz val="9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18" fillId="0" borderId="0"/>
  </cellStyleXfs>
  <cellXfs count="6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176" fontId="4" fillId="0" borderId="5" xfId="0" applyNumberFormat="1" applyFont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/>
    </xf>
    <xf numFmtId="176" fontId="4" fillId="4" borderId="5" xfId="0" applyNumberFormat="1" applyFont="1" applyFill="1" applyBorder="1" applyAlignment="1">
      <alignment horizontal="center" vertical="center"/>
    </xf>
    <xf numFmtId="176" fontId="4" fillId="3" borderId="5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left" vertical="center"/>
    </xf>
    <xf numFmtId="176" fontId="6" fillId="4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right" vertical="center" wrapText="1"/>
    </xf>
    <xf numFmtId="177" fontId="9" fillId="0" borderId="5" xfId="1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horizontal="right" vertical="center" wrapText="1"/>
    </xf>
    <xf numFmtId="0" fontId="17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" fontId="3" fillId="5" borderId="5" xfId="0" applyNumberFormat="1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4" fontId="3" fillId="5" borderId="5" xfId="0" applyNumberFormat="1" applyFont="1" applyFill="1" applyBorder="1" applyAlignment="1">
      <alignment vertical="center" wrapText="1"/>
    </xf>
    <xf numFmtId="0" fontId="3" fillId="0" borderId="5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176" fontId="4" fillId="2" borderId="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178" fontId="14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5" borderId="5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right" vertical="center" wrapText="1"/>
    </xf>
  </cellXfs>
  <cellStyles count="2">
    <cellStyle name="常规" xfId="0" builtinId="0"/>
    <cellStyle name="常规_分单位下达表预算表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workbookViewId="0">
      <selection activeCell="G11" sqref="G11"/>
    </sheetView>
  </sheetViews>
  <sheetFormatPr defaultColWidth="10" defaultRowHeight="13.5"/>
  <cols>
    <col min="1" max="1" width="2.5" customWidth="1"/>
    <col min="2" max="2" width="14.125" customWidth="1"/>
    <col min="3" max="4" width="9.75" customWidth="1"/>
    <col min="5" max="5" width="14.875" customWidth="1"/>
    <col min="6" max="6" width="11.375" customWidth="1"/>
    <col min="7" max="7" width="11.5" customWidth="1"/>
    <col min="8" max="8" width="9.75" customWidth="1"/>
    <col min="9" max="9" width="17.75" customWidth="1"/>
    <col min="10" max="11" width="9.75" customWidth="1"/>
  </cols>
  <sheetData>
    <row r="1" spans="1:11" ht="16.35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6.35000000000000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6.1" customHeight="1">
      <c r="A3" s="17"/>
      <c r="B3" s="39" t="s">
        <v>0</v>
      </c>
      <c r="C3" s="51">
        <v>208033</v>
      </c>
      <c r="D3" s="51"/>
      <c r="E3" s="39"/>
      <c r="F3" s="17"/>
      <c r="G3" s="17"/>
      <c r="H3" s="17"/>
      <c r="I3" s="17"/>
      <c r="J3" s="17"/>
      <c r="K3" s="17"/>
    </row>
    <row r="4" spans="1:11" ht="26.1" customHeight="1">
      <c r="A4" s="17"/>
      <c r="B4" s="39" t="s">
        <v>1</v>
      </c>
      <c r="C4" s="52" t="s">
        <v>2</v>
      </c>
      <c r="D4" s="52"/>
      <c r="E4" s="52"/>
      <c r="F4" s="17"/>
      <c r="G4" s="17"/>
      <c r="H4" s="17"/>
      <c r="I4" s="17"/>
      <c r="J4" s="17"/>
      <c r="K4" s="17"/>
    </row>
    <row r="5" spans="1:11" ht="16.350000000000001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89.85" customHeight="1">
      <c r="A6" s="1"/>
      <c r="B6" s="53" t="s">
        <v>3</v>
      </c>
      <c r="C6" s="53"/>
      <c r="D6" s="53"/>
      <c r="E6" s="53"/>
      <c r="F6" s="53"/>
      <c r="G6" s="53"/>
      <c r="H6" s="53"/>
      <c r="I6" s="53"/>
      <c r="J6" s="53"/>
      <c r="K6" s="53"/>
    </row>
    <row r="7" spans="1:11" ht="26.1" customHeight="1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1" ht="26.1" customHeight="1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1" ht="26.1" customHeight="1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1:11" ht="26.1" customHeight="1">
      <c r="A10" s="17"/>
      <c r="B10" s="39" t="s">
        <v>4</v>
      </c>
      <c r="C10" s="39"/>
      <c r="D10" s="39"/>
      <c r="E10" s="39"/>
      <c r="F10" s="40" t="s">
        <v>5</v>
      </c>
      <c r="G10" s="54">
        <v>45692</v>
      </c>
      <c r="H10" s="51"/>
      <c r="I10" s="51"/>
      <c r="J10" s="39"/>
      <c r="K10" s="17"/>
    </row>
    <row r="11" spans="1:11" ht="26.1" customHeight="1">
      <c r="A11" s="17"/>
      <c r="B11" s="39"/>
      <c r="C11" s="39"/>
      <c r="D11" s="39"/>
      <c r="E11" s="39"/>
      <c r="F11" s="39"/>
      <c r="G11" s="39"/>
      <c r="H11" s="39"/>
      <c r="I11" s="39"/>
      <c r="J11" s="39"/>
      <c r="K11" s="17"/>
    </row>
    <row r="12" spans="1:11" ht="26.1" customHeight="1">
      <c r="A12" s="17"/>
      <c r="B12" s="40" t="s">
        <v>6</v>
      </c>
      <c r="C12" s="41" t="s">
        <v>197</v>
      </c>
      <c r="D12" s="39"/>
      <c r="E12" s="40" t="s">
        <v>7</v>
      </c>
      <c r="F12" s="42" t="s">
        <v>194</v>
      </c>
      <c r="G12" s="39"/>
      <c r="H12" s="40" t="s">
        <v>8</v>
      </c>
      <c r="I12" s="42" t="s">
        <v>9</v>
      </c>
      <c r="J12" s="39"/>
      <c r="K12" s="17"/>
    </row>
    <row r="13" spans="1:11" ht="16.350000000000001" customHeight="1">
      <c r="A13" s="1"/>
      <c r="B13" s="1"/>
      <c r="C13" s="1" t="s">
        <v>10</v>
      </c>
      <c r="D13" s="1"/>
      <c r="E13" s="1"/>
      <c r="F13" s="1"/>
      <c r="G13" s="1"/>
      <c r="H13" s="1"/>
      <c r="I13" s="1"/>
      <c r="J13" s="1"/>
      <c r="K13" s="1"/>
    </row>
    <row r="14" spans="1:11" ht="16.350000000000001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16.350000000000001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honeticPr fontId="20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1"/>
  <sheetViews>
    <sheetView workbookViewId="0">
      <selection activeCell="A2" sqref="A2:H9"/>
    </sheetView>
  </sheetViews>
  <sheetFormatPr defaultColWidth="10" defaultRowHeight="13.5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spans="1:8" ht="16.350000000000001" customHeight="1">
      <c r="A1" s="1"/>
      <c r="B1" s="1"/>
      <c r="C1" s="1"/>
      <c r="D1" s="1"/>
      <c r="E1" s="1"/>
      <c r="F1" s="1"/>
      <c r="G1" s="1"/>
      <c r="H1" s="1"/>
    </row>
    <row r="2" spans="1:8" ht="26.1" customHeight="1">
      <c r="A2" s="49" t="s">
        <v>174</v>
      </c>
      <c r="B2" s="49"/>
      <c r="C2" s="49"/>
      <c r="D2" s="49"/>
      <c r="E2" s="49"/>
      <c r="F2" s="49"/>
      <c r="G2" s="49"/>
      <c r="H2" s="49"/>
    </row>
    <row r="3" spans="1:8" ht="26.1" customHeight="1">
      <c r="A3" s="1"/>
      <c r="B3" s="1"/>
      <c r="C3" s="1"/>
      <c r="D3" s="1"/>
      <c r="E3" s="1"/>
      <c r="F3" s="1"/>
      <c r="G3" s="1"/>
      <c r="H3" s="2" t="s">
        <v>193</v>
      </c>
    </row>
    <row r="4" spans="1:8" ht="26.1" customHeight="1">
      <c r="A4" s="63" t="s">
        <v>162</v>
      </c>
      <c r="B4" s="63" t="s">
        <v>175</v>
      </c>
      <c r="C4" s="63"/>
      <c r="D4" s="63"/>
      <c r="E4" s="63"/>
      <c r="F4" s="63"/>
      <c r="G4" s="63" t="s">
        <v>176</v>
      </c>
      <c r="H4" s="63" t="s">
        <v>177</v>
      </c>
    </row>
    <row r="5" spans="1:8" ht="26.1" customHeight="1">
      <c r="A5" s="63"/>
      <c r="B5" s="63" t="s">
        <v>124</v>
      </c>
      <c r="C5" s="63" t="s">
        <v>178</v>
      </c>
      <c r="D5" s="63" t="s">
        <v>179</v>
      </c>
      <c r="E5" s="63" t="s">
        <v>180</v>
      </c>
      <c r="F5" s="63"/>
      <c r="G5" s="63"/>
      <c r="H5" s="63"/>
    </row>
    <row r="6" spans="1:8" ht="26.1" customHeight="1">
      <c r="A6" s="63"/>
      <c r="B6" s="63"/>
      <c r="C6" s="63"/>
      <c r="D6" s="63"/>
      <c r="E6" s="64" t="s">
        <v>181</v>
      </c>
      <c r="F6" s="64" t="s">
        <v>182</v>
      </c>
      <c r="G6" s="63"/>
      <c r="H6" s="63"/>
    </row>
    <row r="7" spans="1:8" ht="26.1" customHeight="1">
      <c r="A7" s="60" t="s">
        <v>124</v>
      </c>
      <c r="B7" s="68"/>
      <c r="C7" s="68"/>
      <c r="D7" s="68"/>
      <c r="E7" s="68"/>
      <c r="F7" s="68"/>
      <c r="G7" s="68"/>
      <c r="H7" s="68"/>
    </row>
    <row r="8" spans="1:8" ht="26.1" customHeight="1">
      <c r="A8" s="18" t="s">
        <v>2</v>
      </c>
      <c r="B8" s="68">
        <v>0</v>
      </c>
      <c r="C8" s="68">
        <v>0</v>
      </c>
      <c r="D8" s="68">
        <v>0</v>
      </c>
      <c r="E8" s="68">
        <v>0</v>
      </c>
      <c r="F8" s="68">
        <v>0</v>
      </c>
      <c r="G8" s="68"/>
      <c r="H8" s="68"/>
    </row>
    <row r="9" spans="1:8" ht="26.1" customHeight="1">
      <c r="A9" s="19"/>
      <c r="B9" s="62"/>
      <c r="C9" s="62"/>
      <c r="D9" s="62"/>
      <c r="E9" s="62"/>
      <c r="F9" s="62"/>
      <c r="G9" s="62"/>
      <c r="H9" s="62"/>
    </row>
    <row r="10" spans="1:8" ht="16.350000000000001" customHeight="1"/>
    <row r="11" spans="1:8" ht="16.350000000000001" customHeight="1">
      <c r="A11" s="58" t="s">
        <v>83</v>
      </c>
      <c r="B11" s="58"/>
      <c r="C11" s="58"/>
      <c r="D11" s="58"/>
      <c r="E11" s="58"/>
      <c r="F11" s="58"/>
      <c r="G11" s="58"/>
      <c r="H11" s="58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1"/>
  <sheetViews>
    <sheetView workbookViewId="0">
      <selection activeCell="A2" sqref="A2:E9"/>
    </sheetView>
  </sheetViews>
  <sheetFormatPr defaultColWidth="10" defaultRowHeight="13.5"/>
  <cols>
    <col min="1" max="1" width="9.75" customWidth="1"/>
    <col min="2" max="2" width="23.625" customWidth="1"/>
    <col min="3" max="3" width="21.75" customWidth="1"/>
    <col min="4" max="4" width="21.25" customWidth="1"/>
    <col min="5" max="5" width="17.875" customWidth="1"/>
    <col min="6" max="6" width="9.75" customWidth="1"/>
  </cols>
  <sheetData>
    <row r="1" spans="1:6" ht="16.350000000000001" customHeight="1">
      <c r="A1" s="1"/>
      <c r="B1" s="1"/>
      <c r="C1" s="1"/>
      <c r="D1" s="1"/>
      <c r="E1" s="1"/>
      <c r="F1" s="1"/>
    </row>
    <row r="2" spans="1:6" ht="26.1" customHeight="1">
      <c r="A2" s="49" t="s">
        <v>183</v>
      </c>
      <c r="B2" s="49"/>
      <c r="C2" s="49"/>
      <c r="D2" s="49"/>
      <c r="E2" s="49"/>
      <c r="F2" s="1"/>
    </row>
    <row r="3" spans="1:6" ht="26.1" customHeight="1">
      <c r="A3" s="1"/>
      <c r="B3" s="1"/>
      <c r="C3" s="1"/>
      <c r="D3" s="1"/>
      <c r="E3" s="1" t="s">
        <v>193</v>
      </c>
      <c r="F3" s="1"/>
    </row>
    <row r="4" spans="1:6" ht="26.1" customHeight="1">
      <c r="A4" s="64" t="s">
        <v>184</v>
      </c>
      <c r="B4" s="64" t="s">
        <v>36</v>
      </c>
      <c r="C4" s="64" t="s">
        <v>124</v>
      </c>
      <c r="D4" s="64" t="s">
        <v>94</v>
      </c>
      <c r="E4" s="64" t="s">
        <v>95</v>
      </c>
      <c r="F4" s="1"/>
    </row>
    <row r="5" spans="1:6" ht="26.1" customHeight="1">
      <c r="A5" s="64" t="s">
        <v>185</v>
      </c>
      <c r="B5" s="64" t="s">
        <v>185</v>
      </c>
      <c r="C5" s="64">
        <v>1</v>
      </c>
      <c r="D5" s="64">
        <v>2</v>
      </c>
      <c r="E5" s="64">
        <v>3</v>
      </c>
      <c r="F5" s="1"/>
    </row>
    <row r="6" spans="1:6" ht="26.1" customHeight="1">
      <c r="A6" s="18">
        <v>1</v>
      </c>
      <c r="B6" s="60" t="s">
        <v>124</v>
      </c>
      <c r="C6" s="23">
        <v>0</v>
      </c>
      <c r="D6" s="23">
        <v>0</v>
      </c>
      <c r="E6" s="23">
        <v>0</v>
      </c>
      <c r="F6" s="1"/>
    </row>
    <row r="7" spans="1:6" ht="26.1" customHeight="1">
      <c r="A7" s="18">
        <v>2</v>
      </c>
      <c r="B7" s="60" t="s">
        <v>198</v>
      </c>
      <c r="C7" s="23">
        <f>SUM(D7:E7)</f>
        <v>199273.05</v>
      </c>
      <c r="D7" s="23">
        <v>199273.05</v>
      </c>
      <c r="E7" s="23">
        <v>0</v>
      </c>
      <c r="F7" s="1"/>
    </row>
    <row r="8" spans="1:6" ht="26.1" customHeight="1">
      <c r="A8" s="18">
        <v>3</v>
      </c>
      <c r="B8" s="60" t="s">
        <v>199</v>
      </c>
      <c r="C8" s="23">
        <f>SUM(D8:E8)</f>
        <v>95651.063999999998</v>
      </c>
      <c r="D8" s="23">
        <v>95651.063999999998</v>
      </c>
      <c r="E8" s="23">
        <v>0</v>
      </c>
      <c r="F8" s="1"/>
    </row>
    <row r="9" spans="1:6" ht="26.1" customHeight="1">
      <c r="A9" s="18"/>
      <c r="B9" s="19"/>
      <c r="C9" s="30"/>
      <c r="D9" s="30"/>
      <c r="E9" s="30"/>
      <c r="F9" s="1"/>
    </row>
    <row r="10" spans="1:6" ht="16.350000000000001" customHeight="1"/>
    <row r="11" spans="1:6" ht="16.350000000000001" customHeight="1">
      <c r="A11" s="58" t="s">
        <v>83</v>
      </c>
      <c r="B11" s="58"/>
      <c r="C11" s="58"/>
      <c r="D11" s="58"/>
      <c r="E11" s="58"/>
    </row>
  </sheetData>
  <mergeCells count="2">
    <mergeCell ref="A2:E2"/>
    <mergeCell ref="A11:E11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7"/>
  <sheetViews>
    <sheetView workbookViewId="0">
      <selection activeCell="A2" sqref="A2:B5"/>
    </sheetView>
  </sheetViews>
  <sheetFormatPr defaultColWidth="10" defaultRowHeight="13.5"/>
  <cols>
    <col min="1" max="1" width="72.25" customWidth="1"/>
    <col min="2" max="2" width="23.875" customWidth="1"/>
  </cols>
  <sheetData>
    <row r="1" spans="1:2" ht="16.350000000000001" customHeight="1">
      <c r="A1" s="1"/>
      <c r="B1" s="1"/>
    </row>
    <row r="2" spans="1:2" ht="26.1" customHeight="1">
      <c r="A2" s="49" t="s">
        <v>186</v>
      </c>
      <c r="B2" s="49"/>
    </row>
    <row r="3" spans="1:2" ht="26.1" customHeight="1">
      <c r="A3" s="1"/>
      <c r="B3" s="2" t="s">
        <v>193</v>
      </c>
    </row>
    <row r="4" spans="1:2" ht="26.1" customHeight="1">
      <c r="A4" s="64" t="s">
        <v>36</v>
      </c>
      <c r="B4" s="64" t="s">
        <v>37</v>
      </c>
    </row>
    <row r="5" spans="1:2" ht="26.1" customHeight="1">
      <c r="A5" s="19">
        <v>0</v>
      </c>
      <c r="B5" s="62">
        <v>0</v>
      </c>
    </row>
    <row r="6" spans="1:2" ht="16.350000000000001" customHeight="1"/>
    <row r="7" spans="1:2" ht="16.350000000000001" customHeight="1">
      <c r="A7" s="58" t="s">
        <v>83</v>
      </c>
      <c r="B7" s="58"/>
    </row>
  </sheetData>
  <mergeCells count="2">
    <mergeCell ref="A2:B2"/>
    <mergeCell ref="A7:B7"/>
  </mergeCells>
  <phoneticPr fontId="20" type="noConversion"/>
  <pageMargins left="0.75" right="0.75" top="0.268999993801117" bottom="0.268999993801117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8"/>
  <sheetViews>
    <sheetView workbookViewId="0">
      <selection activeCell="A2" sqref="A2:E6"/>
    </sheetView>
  </sheetViews>
  <sheetFormatPr defaultColWidth="10" defaultRowHeight="13.5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spans="1:5" ht="16.350000000000001" customHeight="1">
      <c r="A1" s="1"/>
      <c r="B1" s="1"/>
      <c r="C1" s="1"/>
      <c r="D1" s="1"/>
      <c r="E1" s="1"/>
    </row>
    <row r="2" spans="1:5" ht="26.1" customHeight="1">
      <c r="A2" s="49" t="s">
        <v>187</v>
      </c>
      <c r="B2" s="49"/>
      <c r="C2" s="49"/>
      <c r="D2" s="49"/>
      <c r="E2" s="49"/>
    </row>
    <row r="3" spans="1:5" ht="26.1" customHeight="1">
      <c r="A3" s="1"/>
      <c r="B3" s="1"/>
      <c r="C3" s="1"/>
      <c r="D3" s="1"/>
      <c r="E3" s="2" t="s">
        <v>193</v>
      </c>
    </row>
    <row r="4" spans="1:5" ht="26.1" customHeight="1">
      <c r="A4" s="64" t="s">
        <v>162</v>
      </c>
      <c r="B4" s="64" t="s">
        <v>124</v>
      </c>
      <c r="C4" s="64" t="s">
        <v>188</v>
      </c>
      <c r="D4" s="64" t="s">
        <v>189</v>
      </c>
      <c r="E4" s="64" t="s">
        <v>190</v>
      </c>
    </row>
    <row r="5" spans="1:5" ht="26.1" customHeight="1">
      <c r="A5" s="64" t="s">
        <v>185</v>
      </c>
      <c r="B5" s="64">
        <v>1</v>
      </c>
      <c r="C5" s="64">
        <v>2</v>
      </c>
      <c r="D5" s="64">
        <v>3</v>
      </c>
      <c r="E5" s="64">
        <v>4</v>
      </c>
    </row>
    <row r="6" spans="1:5" ht="26.1" customHeight="1">
      <c r="A6" s="64" t="s">
        <v>2</v>
      </c>
      <c r="B6" s="62">
        <v>0</v>
      </c>
      <c r="C6" s="62">
        <v>0</v>
      </c>
      <c r="D6" s="62">
        <v>0</v>
      </c>
      <c r="E6" s="62">
        <v>0</v>
      </c>
    </row>
    <row r="7" spans="1:5" ht="16.350000000000001" customHeight="1"/>
    <row r="8" spans="1:5" ht="16.350000000000001" customHeight="1">
      <c r="A8" s="58" t="s">
        <v>83</v>
      </c>
      <c r="B8" s="58"/>
      <c r="C8" s="58"/>
      <c r="D8" s="58"/>
    </row>
  </sheetData>
  <mergeCells count="2">
    <mergeCell ref="A2:E2"/>
    <mergeCell ref="A8:D8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10"/>
  <sheetViews>
    <sheetView tabSelected="1" workbookViewId="0">
      <selection activeCell="D11" sqref="D11"/>
    </sheetView>
  </sheetViews>
  <sheetFormatPr defaultColWidth="10" defaultRowHeight="13.5"/>
  <cols>
    <col min="1" max="1" width="63.875" customWidth="1"/>
    <col min="2" max="2" width="21.125" customWidth="1"/>
  </cols>
  <sheetData>
    <row r="1" spans="1:2" ht="16.350000000000001" customHeight="1">
      <c r="A1" s="1"/>
    </row>
    <row r="2" spans="1:2" ht="26.1" customHeight="1">
      <c r="A2" s="49" t="s">
        <v>191</v>
      </c>
      <c r="B2" s="49"/>
    </row>
    <row r="3" spans="1:2" ht="26.1" customHeight="1">
      <c r="A3" s="50" t="s">
        <v>196</v>
      </c>
      <c r="B3" s="50"/>
    </row>
    <row r="4" spans="1:2" ht="26.1" customHeight="1">
      <c r="A4" s="64" t="s">
        <v>36</v>
      </c>
      <c r="B4" s="64" t="s">
        <v>37</v>
      </c>
    </row>
    <row r="5" spans="1:2" ht="26.1" customHeight="1">
      <c r="A5" s="60" t="s">
        <v>192</v>
      </c>
      <c r="B5" s="23">
        <f>SUM(B6:B8)</f>
        <v>188049.14</v>
      </c>
    </row>
    <row r="6" spans="1:2" ht="26.1" customHeight="1">
      <c r="A6" s="18" t="s">
        <v>200</v>
      </c>
      <c r="B6" s="23">
        <v>16249.14</v>
      </c>
    </row>
    <row r="7" spans="1:2" ht="26.1" customHeight="1">
      <c r="A7" s="18" t="s">
        <v>201</v>
      </c>
      <c r="B7" s="23">
        <v>21800</v>
      </c>
    </row>
    <row r="8" spans="1:2" ht="26.1" customHeight="1">
      <c r="A8" s="18" t="s">
        <v>202</v>
      </c>
      <c r="B8" s="23">
        <v>150000</v>
      </c>
    </row>
    <row r="9" spans="1:2" ht="16.350000000000001" customHeight="1"/>
    <row r="10" spans="1:2" ht="16.350000000000001" customHeight="1">
      <c r="A10" s="1" t="s">
        <v>83</v>
      </c>
    </row>
  </sheetData>
  <mergeCells count="2">
    <mergeCell ref="A2:B2"/>
    <mergeCell ref="A3:B3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5"/>
  <sheetViews>
    <sheetView workbookViewId="0">
      <selection activeCell="C13" sqref="C13"/>
    </sheetView>
  </sheetViews>
  <sheetFormatPr defaultColWidth="10" defaultRowHeight="13.5"/>
  <cols>
    <col min="1" max="1" width="5" customWidth="1"/>
    <col min="2" max="2" width="56.375" customWidth="1"/>
    <col min="3" max="3" width="40.125" customWidth="1"/>
  </cols>
  <sheetData>
    <row r="1" spans="1:3" ht="40.5" customHeight="1">
      <c r="A1" s="1"/>
      <c r="B1" s="1"/>
    </row>
    <row r="2" spans="1:3" ht="32.65" customHeight="1">
      <c r="A2" s="1"/>
      <c r="B2" s="49" t="s">
        <v>11</v>
      </c>
      <c r="C2" s="49"/>
    </row>
    <row r="3" spans="1:3" ht="33.6" customHeight="1">
      <c r="A3" s="33"/>
      <c r="B3" s="34" t="s">
        <v>12</v>
      </c>
      <c r="C3" s="35" t="s">
        <v>13</v>
      </c>
    </row>
    <row r="4" spans="1:3" ht="32.65" customHeight="1">
      <c r="A4" s="36"/>
      <c r="B4" s="37" t="s">
        <v>14</v>
      </c>
      <c r="C4" s="38" t="s">
        <v>15</v>
      </c>
    </row>
    <row r="5" spans="1:3" ht="32.65" customHeight="1">
      <c r="A5" s="36"/>
      <c r="B5" s="37" t="s">
        <v>16</v>
      </c>
      <c r="C5" s="38" t="s">
        <v>17</v>
      </c>
    </row>
    <row r="6" spans="1:3" ht="32.65" customHeight="1">
      <c r="A6" s="36"/>
      <c r="B6" s="37" t="s">
        <v>18</v>
      </c>
      <c r="C6" s="38" t="s">
        <v>19</v>
      </c>
    </row>
    <row r="7" spans="1:3" ht="32.65" customHeight="1">
      <c r="A7" s="36"/>
      <c r="B7" s="37" t="s">
        <v>20</v>
      </c>
      <c r="C7" s="38"/>
    </row>
    <row r="8" spans="1:3" ht="32.65" customHeight="1">
      <c r="A8" s="36"/>
      <c r="B8" s="37" t="s">
        <v>21</v>
      </c>
      <c r="C8" s="38" t="s">
        <v>22</v>
      </c>
    </row>
    <row r="9" spans="1:3" ht="32.65" customHeight="1">
      <c r="A9" s="36"/>
      <c r="B9" s="37" t="s">
        <v>23</v>
      </c>
      <c r="C9" s="38" t="s">
        <v>24</v>
      </c>
    </row>
    <row r="10" spans="1:3" ht="32.65" customHeight="1">
      <c r="A10" s="36"/>
      <c r="B10" s="37" t="s">
        <v>25</v>
      </c>
      <c r="C10" s="38" t="s">
        <v>26</v>
      </c>
    </row>
    <row r="11" spans="1:3" ht="32.65" customHeight="1">
      <c r="A11" s="36"/>
      <c r="B11" s="37" t="s">
        <v>27</v>
      </c>
      <c r="C11" s="38" t="s">
        <v>28</v>
      </c>
    </row>
    <row r="12" spans="1:3" ht="32.65" customHeight="1">
      <c r="A12" s="36"/>
      <c r="B12" s="37" t="s">
        <v>29</v>
      </c>
      <c r="C12" s="38"/>
    </row>
    <row r="13" spans="1:3" ht="32.65" customHeight="1">
      <c r="A13" s="1"/>
      <c r="B13" s="37" t="s">
        <v>30</v>
      </c>
      <c r="C13" s="38"/>
    </row>
    <row r="14" spans="1:3" ht="32.65" customHeight="1">
      <c r="A14" s="1"/>
      <c r="B14" s="37" t="s">
        <v>31</v>
      </c>
      <c r="C14" s="38" t="s">
        <v>15</v>
      </c>
    </row>
    <row r="15" spans="1:3" ht="32.65" customHeight="1">
      <c r="B15" s="37" t="s">
        <v>32</v>
      </c>
      <c r="C15" s="38"/>
    </row>
  </sheetData>
  <mergeCells count="1">
    <mergeCell ref="B2:C2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1"/>
  <sheetViews>
    <sheetView topLeftCell="A22" zoomScale="85" zoomScaleNormal="85" workbookViewId="0">
      <selection activeCell="A4" sqref="A4:D39"/>
    </sheetView>
  </sheetViews>
  <sheetFormatPr defaultColWidth="10" defaultRowHeight="13.5"/>
  <cols>
    <col min="1" max="1" width="41.875" customWidth="1"/>
    <col min="2" max="2" width="16.75" customWidth="1"/>
    <col min="3" max="3" width="36.625" customWidth="1"/>
    <col min="4" max="4" width="18.375" customWidth="1"/>
    <col min="5" max="6" width="9.75" customWidth="1"/>
  </cols>
  <sheetData>
    <row r="1" spans="1:4" ht="16.350000000000001" customHeight="1">
      <c r="A1" s="1"/>
      <c r="B1" s="1"/>
      <c r="C1" s="1"/>
      <c r="D1" s="1"/>
    </row>
    <row r="2" spans="1:4" ht="26.1" customHeight="1">
      <c r="A2" s="49" t="s">
        <v>33</v>
      </c>
      <c r="B2" s="49"/>
      <c r="C2" s="49"/>
      <c r="D2" s="49"/>
    </row>
    <row r="3" spans="1:4" ht="26.1" customHeight="1">
      <c r="A3" s="55"/>
      <c r="B3" s="55"/>
      <c r="C3" s="55"/>
      <c r="D3" s="32" t="s">
        <v>193</v>
      </c>
    </row>
    <row r="4" spans="1:4" ht="26.1" customHeight="1">
      <c r="A4" s="57" t="s">
        <v>34</v>
      </c>
      <c r="B4" s="57"/>
      <c r="C4" s="57" t="s">
        <v>35</v>
      </c>
      <c r="D4" s="57"/>
    </row>
    <row r="5" spans="1:4" ht="26.1" customHeight="1">
      <c r="A5" s="18" t="s">
        <v>36</v>
      </c>
      <c r="B5" s="18" t="s">
        <v>37</v>
      </c>
      <c r="C5" s="18" t="s">
        <v>36</v>
      </c>
      <c r="D5" s="18" t="s">
        <v>37</v>
      </c>
    </row>
    <row r="6" spans="1:4" ht="26.1" customHeight="1">
      <c r="A6" s="19" t="s">
        <v>38</v>
      </c>
      <c r="B6" s="22">
        <v>13691108.68</v>
      </c>
      <c r="C6" s="19" t="s">
        <v>39</v>
      </c>
      <c r="D6" s="20"/>
    </row>
    <row r="7" spans="1:4" ht="26.1" customHeight="1">
      <c r="A7" s="19" t="s">
        <v>40</v>
      </c>
      <c r="B7" s="20"/>
      <c r="C7" s="19" t="s">
        <v>41</v>
      </c>
      <c r="D7" s="20"/>
    </row>
    <row r="8" spans="1:4" ht="26.1" customHeight="1">
      <c r="A8" s="19" t="s">
        <v>42</v>
      </c>
      <c r="B8" s="20"/>
      <c r="C8" s="19" t="s">
        <v>43</v>
      </c>
      <c r="D8" s="20"/>
    </row>
    <row r="9" spans="1:4" ht="26.1" customHeight="1">
      <c r="A9" s="19" t="s">
        <v>44</v>
      </c>
      <c r="B9" s="20"/>
      <c r="C9" s="19" t="s">
        <v>45</v>
      </c>
      <c r="D9" s="22"/>
    </row>
    <row r="10" spans="1:4" ht="26.1" customHeight="1">
      <c r="A10" s="19" t="s">
        <v>46</v>
      </c>
      <c r="B10" s="20"/>
      <c r="C10" s="19" t="s">
        <v>47</v>
      </c>
      <c r="D10" s="22">
        <v>10048386.684</v>
      </c>
    </row>
    <row r="11" spans="1:4" ht="26.1" customHeight="1">
      <c r="A11" s="19" t="s">
        <v>48</v>
      </c>
      <c r="B11" s="20"/>
      <c r="C11" s="19" t="s">
        <v>49</v>
      </c>
      <c r="D11" s="22"/>
    </row>
    <row r="12" spans="1:4" ht="26.1" customHeight="1">
      <c r="A12" s="19" t="s">
        <v>50</v>
      </c>
      <c r="B12" s="20"/>
      <c r="C12" s="19" t="s">
        <v>51</v>
      </c>
      <c r="D12" s="22"/>
    </row>
    <row r="13" spans="1:4" ht="26.1" customHeight="1">
      <c r="A13" s="19" t="s">
        <v>52</v>
      </c>
      <c r="B13" s="20"/>
      <c r="C13" s="19" t="s">
        <v>53</v>
      </c>
      <c r="D13" s="22">
        <v>2000701.422</v>
      </c>
    </row>
    <row r="14" spans="1:4" ht="26.1" customHeight="1">
      <c r="A14" s="19" t="s">
        <v>54</v>
      </c>
      <c r="B14" s="20"/>
      <c r="C14" s="19" t="s">
        <v>55</v>
      </c>
      <c r="D14" s="22"/>
    </row>
    <row r="15" spans="1:4" ht="26.1" customHeight="1">
      <c r="A15" s="19"/>
      <c r="B15" s="20"/>
      <c r="C15" s="19" t="s">
        <v>56</v>
      </c>
      <c r="D15" s="22">
        <v>685509.93</v>
      </c>
    </row>
    <row r="16" spans="1:4" ht="26.1" customHeight="1">
      <c r="A16" s="19"/>
      <c r="B16" s="20"/>
      <c r="C16" s="19" t="s">
        <v>57</v>
      </c>
      <c r="D16" s="22"/>
    </row>
    <row r="17" spans="1:4" ht="26.1" customHeight="1">
      <c r="A17" s="19"/>
      <c r="B17" s="20"/>
      <c r="C17" s="19" t="s">
        <v>58</v>
      </c>
      <c r="D17" s="22"/>
    </row>
    <row r="18" spans="1:4" ht="26.1" customHeight="1">
      <c r="A18" s="19"/>
      <c r="B18" s="20"/>
      <c r="C18" s="19" t="s">
        <v>59</v>
      </c>
      <c r="D18" s="22"/>
    </row>
    <row r="19" spans="1:4" ht="26.1" customHeight="1">
      <c r="A19" s="19"/>
      <c r="B19" s="20"/>
      <c r="C19" s="19" t="s">
        <v>60</v>
      </c>
      <c r="D19" s="22"/>
    </row>
    <row r="20" spans="1:4" ht="26.1" customHeight="1">
      <c r="A20" s="19"/>
      <c r="B20" s="20"/>
      <c r="C20" s="19" t="s">
        <v>61</v>
      </c>
      <c r="D20" s="22"/>
    </row>
    <row r="21" spans="1:4" ht="26.1" customHeight="1">
      <c r="A21" s="19"/>
      <c r="B21" s="20"/>
      <c r="C21" s="19" t="s">
        <v>62</v>
      </c>
      <c r="D21" s="22"/>
    </row>
    <row r="22" spans="1:4" ht="26.1" customHeight="1">
      <c r="A22" s="19"/>
      <c r="B22" s="20"/>
      <c r="C22" s="19" t="s">
        <v>63</v>
      </c>
      <c r="D22" s="22"/>
    </row>
    <row r="23" spans="1:4" ht="26.1" customHeight="1">
      <c r="A23" s="19"/>
      <c r="B23" s="20"/>
      <c r="C23" s="19" t="s">
        <v>64</v>
      </c>
      <c r="D23" s="22"/>
    </row>
    <row r="24" spans="1:4" ht="26.1" customHeight="1">
      <c r="A24" s="19"/>
      <c r="B24" s="20"/>
      <c r="C24" s="19" t="s">
        <v>65</v>
      </c>
      <c r="D24" s="22"/>
    </row>
    <row r="25" spans="1:4" ht="26.1" customHeight="1">
      <c r="A25" s="19"/>
      <c r="B25" s="20"/>
      <c r="C25" s="19" t="s">
        <v>66</v>
      </c>
      <c r="D25" s="22">
        <v>956510.64</v>
      </c>
    </row>
    <row r="26" spans="1:4" ht="26.1" customHeight="1">
      <c r="A26" s="19"/>
      <c r="B26" s="20"/>
      <c r="C26" s="19" t="s">
        <v>67</v>
      </c>
      <c r="D26" s="22"/>
    </row>
    <row r="27" spans="1:4" ht="26.1" customHeight="1">
      <c r="A27" s="19"/>
      <c r="B27" s="20"/>
      <c r="C27" s="19" t="s">
        <v>68</v>
      </c>
      <c r="D27" s="20"/>
    </row>
    <row r="28" spans="1:4" ht="26.1" customHeight="1">
      <c r="A28" s="19"/>
      <c r="B28" s="20"/>
      <c r="C28" s="19" t="s">
        <v>69</v>
      </c>
      <c r="D28" s="20"/>
    </row>
    <row r="29" spans="1:4" ht="26.1" customHeight="1">
      <c r="A29" s="19"/>
      <c r="B29" s="20"/>
      <c r="C29" s="19" t="s">
        <v>70</v>
      </c>
      <c r="D29" s="20"/>
    </row>
    <row r="30" spans="1:4" ht="26.1" customHeight="1">
      <c r="A30" s="19"/>
      <c r="B30" s="20"/>
      <c r="C30" s="19" t="s">
        <v>71</v>
      </c>
      <c r="D30" s="20"/>
    </row>
    <row r="31" spans="1:4" ht="26.1" customHeight="1">
      <c r="A31" s="19"/>
      <c r="B31" s="20"/>
      <c r="C31" s="19" t="s">
        <v>72</v>
      </c>
      <c r="D31" s="20"/>
    </row>
    <row r="32" spans="1:4" ht="26.1" customHeight="1">
      <c r="A32" s="19"/>
      <c r="B32" s="20"/>
      <c r="C32" s="19" t="s">
        <v>73</v>
      </c>
      <c r="D32" s="20"/>
    </row>
    <row r="33" spans="1:4" ht="26.1" customHeight="1">
      <c r="A33" s="19"/>
      <c r="B33" s="20"/>
      <c r="C33" s="19" t="s">
        <v>74</v>
      </c>
      <c r="D33" s="20"/>
    </row>
    <row r="34" spans="1:4" ht="26.1" customHeight="1">
      <c r="A34" s="19"/>
      <c r="B34" s="20"/>
      <c r="C34" s="19" t="s">
        <v>75</v>
      </c>
      <c r="D34" s="20"/>
    </row>
    <row r="35" spans="1:4" ht="26.1" customHeight="1">
      <c r="A35" s="19"/>
      <c r="B35" s="20"/>
      <c r="C35" s="19" t="s">
        <v>76</v>
      </c>
      <c r="D35" s="20"/>
    </row>
    <row r="36" spans="1:4" ht="26.1" customHeight="1">
      <c r="A36" s="60" t="s">
        <v>77</v>
      </c>
      <c r="B36" s="23">
        <f>SUM(B6:B35)</f>
        <v>13691108.68</v>
      </c>
      <c r="C36" s="60" t="s">
        <v>78</v>
      </c>
      <c r="D36" s="23">
        <f>SUM(D6:D35)</f>
        <v>13691108.676000001</v>
      </c>
    </row>
    <row r="37" spans="1:4" ht="26.1" customHeight="1">
      <c r="A37" s="60" t="s">
        <v>79</v>
      </c>
      <c r="B37" s="23">
        <v>0</v>
      </c>
      <c r="C37" s="60" t="s">
        <v>80</v>
      </c>
      <c r="D37" s="23">
        <v>0</v>
      </c>
    </row>
    <row r="38" spans="1:4" ht="26.1" customHeight="1">
      <c r="A38" s="19"/>
      <c r="B38" s="31"/>
      <c r="C38" s="19"/>
      <c r="D38" s="31"/>
    </row>
    <row r="39" spans="1:4" ht="26.1" customHeight="1">
      <c r="A39" s="60" t="s">
        <v>81</v>
      </c>
      <c r="B39" s="23">
        <f>SUM(B36:B37)</f>
        <v>13691108.68</v>
      </c>
      <c r="C39" s="60" t="s">
        <v>82</v>
      </c>
      <c r="D39" s="23">
        <f>SUM(D36:D37)</f>
        <v>13691108.676000001</v>
      </c>
    </row>
    <row r="40" spans="1:4" ht="16.350000000000001" customHeight="1"/>
    <row r="41" spans="1:4" ht="16.350000000000001" customHeight="1">
      <c r="A41" s="58" t="s">
        <v>83</v>
      </c>
      <c r="B41" s="58"/>
      <c r="C41" s="58"/>
      <c r="D41" s="58"/>
    </row>
  </sheetData>
  <mergeCells count="5">
    <mergeCell ref="A2:D2"/>
    <mergeCell ref="A3:C3"/>
    <mergeCell ref="A4:B4"/>
    <mergeCell ref="C4:D4"/>
    <mergeCell ref="A41:D41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4"/>
  <sheetViews>
    <sheetView workbookViewId="0">
      <selection activeCell="A4" sqref="A4:B12"/>
    </sheetView>
  </sheetViews>
  <sheetFormatPr defaultColWidth="10" defaultRowHeight="13.5"/>
  <cols>
    <col min="1" max="1" width="53.5" customWidth="1"/>
    <col min="2" max="2" width="32" customWidth="1"/>
    <col min="3" max="4" width="9.75" customWidth="1"/>
  </cols>
  <sheetData>
    <row r="1" spans="1:2" ht="16.350000000000001" customHeight="1">
      <c r="A1" s="1"/>
      <c r="B1" s="1"/>
    </row>
    <row r="2" spans="1:2" ht="26.1" customHeight="1">
      <c r="A2" s="49" t="s">
        <v>84</v>
      </c>
      <c r="B2" s="49"/>
    </row>
    <row r="3" spans="1:2" ht="26.1" customHeight="1">
      <c r="A3" s="17"/>
      <c r="B3" s="2" t="s">
        <v>193</v>
      </c>
    </row>
    <row r="4" spans="1:2" ht="26.1" customHeight="1">
      <c r="A4" s="18" t="s">
        <v>36</v>
      </c>
      <c r="B4" s="18" t="s">
        <v>37</v>
      </c>
    </row>
    <row r="5" spans="1:2" ht="26.1" customHeight="1">
      <c r="A5" s="19"/>
      <c r="B5" s="30"/>
    </row>
    <row r="6" spans="1:2" ht="26.1" customHeight="1">
      <c r="A6" s="19"/>
      <c r="B6" s="30"/>
    </row>
    <row r="7" spans="1:2" ht="26.1" customHeight="1">
      <c r="A7" s="19" t="s">
        <v>85</v>
      </c>
      <c r="B7" s="22">
        <v>13642233.609999999</v>
      </c>
    </row>
    <row r="8" spans="1:2" ht="26.1" customHeight="1">
      <c r="A8" s="19" t="s">
        <v>86</v>
      </c>
      <c r="B8" s="23">
        <v>0</v>
      </c>
    </row>
    <row r="9" spans="1:2" ht="26.1" customHeight="1">
      <c r="A9" s="61" t="s">
        <v>87</v>
      </c>
      <c r="B9" s="31"/>
    </row>
    <row r="10" spans="1:2" ht="26.1" customHeight="1">
      <c r="A10" s="61" t="s">
        <v>88</v>
      </c>
      <c r="B10" s="31"/>
    </row>
    <row r="11" spans="1:2" ht="26.1" customHeight="1">
      <c r="A11" s="61" t="s">
        <v>89</v>
      </c>
      <c r="B11" s="31"/>
    </row>
    <row r="12" spans="1:2" ht="26.1" customHeight="1">
      <c r="A12" s="61" t="s">
        <v>90</v>
      </c>
      <c r="B12" s="23">
        <f>SUM(B7:B11)</f>
        <v>13642233.609999999</v>
      </c>
    </row>
    <row r="13" spans="1:2" ht="14.65" customHeight="1"/>
    <row r="14" spans="1:2" ht="26.1" customHeight="1">
      <c r="A14" s="58" t="s">
        <v>83</v>
      </c>
      <c r="B14" s="58"/>
    </row>
  </sheetData>
  <mergeCells count="2">
    <mergeCell ref="A2:B2"/>
    <mergeCell ref="A14:B14"/>
  </mergeCells>
  <phoneticPr fontId="20" type="noConversion"/>
  <pageMargins left="0.75" right="0.75" top="0.268999993801117" bottom="0.268999993801117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0"/>
  <sheetViews>
    <sheetView workbookViewId="0">
      <selection activeCell="A2" sqref="A2:E30"/>
    </sheetView>
  </sheetViews>
  <sheetFormatPr defaultColWidth="10" defaultRowHeight="13.5"/>
  <cols>
    <col min="1" max="1" width="41.25" customWidth="1"/>
    <col min="2" max="2" width="15.125" style="25" customWidth="1"/>
    <col min="3" max="3" width="13.75" style="25" customWidth="1"/>
    <col min="4" max="4" width="13.25" customWidth="1"/>
    <col min="5" max="5" width="12.625" customWidth="1"/>
  </cols>
  <sheetData>
    <row r="1" spans="1:5" ht="16.350000000000001" customHeight="1">
      <c r="A1" s="1"/>
      <c r="B1" s="16"/>
      <c r="C1" s="16"/>
      <c r="D1" s="1"/>
      <c r="E1" s="1"/>
    </row>
    <row r="2" spans="1:5" ht="26.1" customHeight="1">
      <c r="A2" s="49" t="s">
        <v>91</v>
      </c>
      <c r="B2" s="49"/>
      <c r="C2" s="49"/>
      <c r="D2" s="49"/>
      <c r="E2" s="49"/>
    </row>
    <row r="3" spans="1:5" ht="26.1" customHeight="1">
      <c r="A3" s="17"/>
      <c r="B3" s="26"/>
      <c r="C3" s="26"/>
      <c r="D3" s="17"/>
      <c r="E3" s="1" t="s">
        <v>193</v>
      </c>
    </row>
    <row r="4" spans="1:5" ht="26.1" customHeight="1">
      <c r="A4" s="27" t="s">
        <v>92</v>
      </c>
      <c r="B4" s="28" t="s">
        <v>93</v>
      </c>
      <c r="C4" s="28" t="s">
        <v>94</v>
      </c>
      <c r="D4" s="28" t="s">
        <v>95</v>
      </c>
      <c r="E4" s="29" t="s">
        <v>96</v>
      </c>
    </row>
    <row r="5" spans="1:5" ht="27" customHeight="1">
      <c r="A5" s="7" t="s">
        <v>97</v>
      </c>
      <c r="B5" s="8">
        <f>C5+D5+E5</f>
        <v>13691108.676000001</v>
      </c>
      <c r="C5" s="8">
        <f>C6+C9+C14+C19+C21+C26+C29</f>
        <v>13230091.606000001</v>
      </c>
      <c r="D5" s="8">
        <f>D6+D9+D14+D19+D21+D26+D29</f>
        <v>461017.07</v>
      </c>
      <c r="E5" s="8">
        <f>E6+E9+E14+E19+E21+E26+E29</f>
        <v>0</v>
      </c>
    </row>
    <row r="6" spans="1:5" ht="27" customHeight="1">
      <c r="A6" s="9" t="s">
        <v>98</v>
      </c>
      <c r="B6" s="10">
        <f>C6+D6+E6</f>
        <v>95651.063999999998</v>
      </c>
      <c r="C6" s="10">
        <f>C7</f>
        <v>95651.063999999998</v>
      </c>
      <c r="D6" s="9"/>
      <c r="E6" s="9"/>
    </row>
    <row r="7" spans="1:5" ht="27" customHeight="1">
      <c r="A7" s="11" t="s">
        <v>99</v>
      </c>
      <c r="B7" s="12">
        <f>C7+D7+E7</f>
        <v>95651.063999999998</v>
      </c>
      <c r="C7" s="13">
        <f>C8</f>
        <v>95651.063999999998</v>
      </c>
      <c r="D7" s="13"/>
      <c r="E7" s="12"/>
    </row>
    <row r="8" spans="1:5" ht="27" customHeight="1">
      <c r="A8" s="14" t="s">
        <v>100</v>
      </c>
      <c r="B8" s="12">
        <f>C8+D8+E8</f>
        <v>95651.063999999998</v>
      </c>
      <c r="C8" s="13">
        <v>95651.063999999998</v>
      </c>
      <c r="D8" s="15"/>
      <c r="E8" s="15"/>
    </row>
    <row r="9" spans="1:5" ht="27" customHeight="1">
      <c r="A9" s="9" t="s">
        <v>101</v>
      </c>
      <c r="B9" s="10">
        <f t="shared" ref="B9:B30" si="0">C9+D9+E9</f>
        <v>9815455.620000001</v>
      </c>
      <c r="C9" s="10">
        <f>C10</f>
        <v>9354438.5500000007</v>
      </c>
      <c r="D9" s="10">
        <f>D10</f>
        <v>461017.07</v>
      </c>
      <c r="E9" s="9"/>
    </row>
    <row r="10" spans="1:5" ht="27" customHeight="1">
      <c r="A10" s="11" t="s">
        <v>102</v>
      </c>
      <c r="B10" s="12">
        <f t="shared" si="0"/>
        <v>9815455.620000001</v>
      </c>
      <c r="C10" s="13">
        <f>SUM(C11:C13)</f>
        <v>9354438.5500000007</v>
      </c>
      <c r="D10" s="13">
        <f>SUM(D11:D13)</f>
        <v>461017.07</v>
      </c>
      <c r="E10" s="12"/>
    </row>
    <row r="11" spans="1:5" ht="27" customHeight="1">
      <c r="A11" s="11" t="s">
        <v>103</v>
      </c>
      <c r="B11" s="12">
        <f t="shared" si="0"/>
        <v>0</v>
      </c>
      <c r="C11" s="13"/>
      <c r="D11" s="13"/>
      <c r="E11" s="12"/>
    </row>
    <row r="12" spans="1:5" ht="27" customHeight="1">
      <c r="A12" s="11" t="s">
        <v>104</v>
      </c>
      <c r="B12" s="12">
        <f t="shared" si="0"/>
        <v>9815455.620000001</v>
      </c>
      <c r="C12" s="13">
        <v>9354438.5500000007</v>
      </c>
      <c r="D12" s="13">
        <v>461017.07</v>
      </c>
      <c r="E12" s="12"/>
    </row>
    <row r="13" spans="1:5" ht="27" customHeight="1">
      <c r="A13" s="11" t="s">
        <v>105</v>
      </c>
      <c r="B13" s="12">
        <f t="shared" si="0"/>
        <v>0</v>
      </c>
      <c r="C13" s="13">
        <v>0</v>
      </c>
      <c r="D13" s="13"/>
      <c r="E13" s="12"/>
    </row>
    <row r="14" spans="1:5" ht="27" customHeight="1">
      <c r="A14" s="9" t="s">
        <v>106</v>
      </c>
      <c r="B14" s="10">
        <f t="shared" si="0"/>
        <v>2000701.422</v>
      </c>
      <c r="C14" s="10">
        <f>SUM(C15:C18)</f>
        <v>2000701.422</v>
      </c>
      <c r="D14" s="9"/>
      <c r="E14" s="9"/>
    </row>
    <row r="15" spans="1:5" ht="27" customHeight="1">
      <c r="A15" s="11" t="s">
        <v>107</v>
      </c>
      <c r="B15" s="12">
        <f t="shared" si="0"/>
        <v>1275347.52</v>
      </c>
      <c r="C15" s="13">
        <v>1275347.52</v>
      </c>
      <c r="D15" s="13"/>
      <c r="E15" s="12"/>
    </row>
    <row r="16" spans="1:5" ht="27" customHeight="1">
      <c r="A16" s="11" t="s">
        <v>108</v>
      </c>
      <c r="B16" s="12">
        <f t="shared" si="0"/>
        <v>637673.76</v>
      </c>
      <c r="C16" s="13">
        <v>637673.76</v>
      </c>
      <c r="D16" s="13"/>
      <c r="E16" s="12"/>
    </row>
    <row r="17" spans="1:5" ht="27" customHeight="1">
      <c r="A17" s="11" t="s">
        <v>109</v>
      </c>
      <c r="B17" s="12">
        <f t="shared" si="0"/>
        <v>31883.687999999998</v>
      </c>
      <c r="C17" s="13">
        <v>31883.687999999998</v>
      </c>
      <c r="D17" s="13"/>
      <c r="E17" s="12"/>
    </row>
    <row r="18" spans="1:5" ht="27" customHeight="1">
      <c r="A18" s="11" t="s">
        <v>110</v>
      </c>
      <c r="B18" s="12">
        <f t="shared" si="0"/>
        <v>55796.453999999998</v>
      </c>
      <c r="C18" s="13">
        <v>55796.453999999998</v>
      </c>
      <c r="D18" s="13"/>
      <c r="E18" s="12"/>
    </row>
    <row r="19" spans="1:5" ht="27" customHeight="1">
      <c r="A19" s="9" t="s">
        <v>111</v>
      </c>
      <c r="B19" s="10">
        <f t="shared" si="0"/>
        <v>137280</v>
      </c>
      <c r="C19" s="10">
        <f>SUM(C20)</f>
        <v>137280</v>
      </c>
      <c r="D19" s="9"/>
      <c r="E19" s="9"/>
    </row>
    <row r="20" spans="1:5" ht="27" customHeight="1">
      <c r="A20" s="11" t="s">
        <v>112</v>
      </c>
      <c r="B20" s="12">
        <f t="shared" si="0"/>
        <v>137280</v>
      </c>
      <c r="C20" s="12">
        <v>137280</v>
      </c>
      <c r="D20" s="13"/>
      <c r="E20" s="12"/>
    </row>
    <row r="21" spans="1:5" ht="27" customHeight="1">
      <c r="A21" s="9" t="s">
        <v>113</v>
      </c>
      <c r="B21" s="10">
        <f t="shared" si="0"/>
        <v>685509.92999999993</v>
      </c>
      <c r="C21" s="10">
        <f>SUM(C22)</f>
        <v>685509.92999999993</v>
      </c>
      <c r="D21" s="9"/>
      <c r="E21" s="9"/>
    </row>
    <row r="22" spans="1:5" ht="27" customHeight="1">
      <c r="A22" s="11" t="s">
        <v>114</v>
      </c>
      <c r="B22" s="12">
        <f t="shared" si="0"/>
        <v>685509.92999999993</v>
      </c>
      <c r="C22" s="13">
        <f>SUM(C23:C25)</f>
        <v>685509.92999999993</v>
      </c>
      <c r="D22" s="13"/>
      <c r="E22" s="12"/>
    </row>
    <row r="23" spans="1:5" ht="27" customHeight="1">
      <c r="A23" s="11" t="s">
        <v>115</v>
      </c>
      <c r="B23" s="12">
        <f t="shared" si="0"/>
        <v>518109.93</v>
      </c>
      <c r="C23" s="12">
        <v>518109.93</v>
      </c>
      <c r="D23" s="13"/>
      <c r="E23" s="12"/>
    </row>
    <row r="24" spans="1:5" ht="27" customHeight="1">
      <c r="A24" s="11" t="s">
        <v>116</v>
      </c>
      <c r="B24" s="12">
        <f t="shared" si="0"/>
        <v>167400</v>
      </c>
      <c r="C24" s="12">
        <v>167400</v>
      </c>
      <c r="D24" s="13"/>
      <c r="E24" s="12"/>
    </row>
    <row r="25" spans="1:5" ht="27" customHeight="1">
      <c r="A25" s="11" t="s">
        <v>117</v>
      </c>
      <c r="B25" s="12">
        <f t="shared" si="0"/>
        <v>0</v>
      </c>
      <c r="C25" s="13">
        <v>0</v>
      </c>
      <c r="D25" s="13"/>
      <c r="E25" s="12"/>
    </row>
    <row r="26" spans="1:5" ht="27" customHeight="1">
      <c r="A26" s="9" t="s">
        <v>118</v>
      </c>
      <c r="B26" s="10">
        <f t="shared" si="0"/>
        <v>956510.64</v>
      </c>
      <c r="C26" s="10">
        <f>SUM(C27)</f>
        <v>956510.64</v>
      </c>
      <c r="D26" s="9"/>
      <c r="E26" s="9"/>
    </row>
    <row r="27" spans="1:5" ht="27" customHeight="1">
      <c r="A27" s="11" t="s">
        <v>119</v>
      </c>
      <c r="B27" s="12">
        <f t="shared" si="0"/>
        <v>956510.64</v>
      </c>
      <c r="C27" s="13">
        <f>C28</f>
        <v>956510.64</v>
      </c>
      <c r="D27" s="13"/>
      <c r="E27" s="12"/>
    </row>
    <row r="28" spans="1:5" ht="27" customHeight="1">
      <c r="A28" s="11" t="s">
        <v>120</v>
      </c>
      <c r="B28" s="12">
        <f t="shared" si="0"/>
        <v>956510.64</v>
      </c>
      <c r="C28" s="12">
        <v>956510.64</v>
      </c>
      <c r="D28" s="13"/>
      <c r="E28" s="12"/>
    </row>
    <row r="29" spans="1:5" ht="27" customHeight="1">
      <c r="A29" s="9" t="s">
        <v>121</v>
      </c>
      <c r="B29" s="10">
        <f t="shared" si="0"/>
        <v>0</v>
      </c>
      <c r="C29" s="10">
        <v>0</v>
      </c>
      <c r="D29" s="9"/>
      <c r="E29" s="9"/>
    </row>
    <row r="30" spans="1:5" ht="27" customHeight="1">
      <c r="A30" s="11" t="s">
        <v>122</v>
      </c>
      <c r="B30" s="12">
        <f t="shared" si="0"/>
        <v>0</v>
      </c>
      <c r="C30" s="13">
        <v>0</v>
      </c>
      <c r="D30" s="13"/>
      <c r="E30" s="12"/>
    </row>
  </sheetData>
  <mergeCells count="1">
    <mergeCell ref="A2:E2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9"/>
  <sheetViews>
    <sheetView workbookViewId="0">
      <selection activeCell="A2" sqref="A2:D37"/>
    </sheetView>
  </sheetViews>
  <sheetFormatPr defaultColWidth="10" defaultRowHeight="13.5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10" width="9.75" customWidth="1"/>
  </cols>
  <sheetData>
    <row r="1" spans="1:7" ht="16.350000000000001" customHeight="1">
      <c r="A1" s="1"/>
      <c r="B1" s="1"/>
      <c r="C1" s="1"/>
      <c r="D1" s="1"/>
      <c r="E1" s="1"/>
      <c r="F1" s="1"/>
      <c r="G1" s="1"/>
    </row>
    <row r="2" spans="1:7" ht="26.1" customHeight="1">
      <c r="A2" s="49" t="s">
        <v>123</v>
      </c>
      <c r="B2" s="49"/>
      <c r="C2" s="49"/>
      <c r="D2" s="49"/>
      <c r="E2" s="1"/>
      <c r="F2" s="1"/>
      <c r="G2" s="1"/>
    </row>
    <row r="3" spans="1:7" ht="26.1" customHeight="1">
      <c r="A3" s="17"/>
      <c r="B3" s="17"/>
      <c r="C3" s="50" t="s">
        <v>193</v>
      </c>
      <c r="D3" s="50"/>
      <c r="E3" s="17"/>
      <c r="F3" s="17"/>
      <c r="G3" s="17"/>
    </row>
    <row r="4" spans="1:7" ht="26.1" customHeight="1">
      <c r="A4" s="57" t="s">
        <v>34</v>
      </c>
      <c r="B4" s="57"/>
      <c r="C4" s="57" t="s">
        <v>35</v>
      </c>
      <c r="D4" s="57"/>
      <c r="E4" s="17"/>
      <c r="F4" s="17"/>
      <c r="G4" s="17"/>
    </row>
    <row r="5" spans="1:7" ht="26.1" customHeight="1">
      <c r="A5" s="18" t="s">
        <v>36</v>
      </c>
      <c r="B5" s="18" t="s">
        <v>37</v>
      </c>
      <c r="C5" s="18" t="s">
        <v>36</v>
      </c>
      <c r="D5" s="18" t="s">
        <v>124</v>
      </c>
      <c r="E5" s="17"/>
      <c r="F5" s="17"/>
      <c r="G5" s="17"/>
    </row>
    <row r="6" spans="1:7" ht="26.1" customHeight="1">
      <c r="A6" s="19" t="s">
        <v>125</v>
      </c>
      <c r="B6" s="62"/>
      <c r="C6" s="19" t="s">
        <v>126</v>
      </c>
      <c r="D6" s="20">
        <v>13691108.676000001</v>
      </c>
      <c r="E6" s="17"/>
      <c r="F6" s="17"/>
      <c r="G6" s="17"/>
    </row>
    <row r="7" spans="1:7" ht="26.1" customHeight="1">
      <c r="A7" s="19" t="s">
        <v>127</v>
      </c>
      <c r="B7" s="20">
        <v>13691108.676000001</v>
      </c>
      <c r="C7" s="19" t="s">
        <v>128</v>
      </c>
      <c r="D7" s="21"/>
      <c r="E7" s="17"/>
      <c r="F7" s="17"/>
      <c r="G7" s="17"/>
    </row>
    <row r="8" spans="1:7" ht="26.1" customHeight="1">
      <c r="A8" s="19" t="s">
        <v>129</v>
      </c>
      <c r="B8" s="21"/>
      <c r="C8" s="19" t="s">
        <v>130</v>
      </c>
      <c r="D8" s="21"/>
      <c r="E8" s="17"/>
      <c r="F8" s="17"/>
      <c r="G8" s="17"/>
    </row>
    <row r="9" spans="1:7" ht="26.1" customHeight="1">
      <c r="A9" s="19" t="s">
        <v>131</v>
      </c>
      <c r="B9" s="21"/>
      <c r="C9" s="19" t="s">
        <v>132</v>
      </c>
      <c r="D9" s="21"/>
      <c r="E9" s="17"/>
      <c r="F9" s="17"/>
      <c r="G9" s="17"/>
    </row>
    <row r="10" spans="1:7" ht="26.1" customHeight="1">
      <c r="A10" s="19"/>
      <c r="B10" s="21"/>
      <c r="C10" s="19" t="s">
        <v>133</v>
      </c>
      <c r="D10" s="21"/>
      <c r="E10" s="17"/>
      <c r="F10" s="17"/>
      <c r="G10" s="17"/>
    </row>
    <row r="11" spans="1:7" ht="26.1" customHeight="1">
      <c r="A11" s="19"/>
      <c r="B11" s="21"/>
      <c r="C11" s="19" t="s">
        <v>134</v>
      </c>
      <c r="D11" s="22">
        <v>10048386.684</v>
      </c>
      <c r="E11" s="17"/>
      <c r="F11" s="17"/>
      <c r="G11" s="17"/>
    </row>
    <row r="12" spans="1:7" ht="26.1" customHeight="1">
      <c r="A12" s="19"/>
      <c r="B12" s="21"/>
      <c r="C12" s="19" t="s">
        <v>135</v>
      </c>
      <c r="D12" s="22"/>
      <c r="E12" s="17"/>
      <c r="F12" s="17"/>
      <c r="G12" s="17"/>
    </row>
    <row r="13" spans="1:7" ht="26.1" customHeight="1">
      <c r="A13" s="19"/>
      <c r="B13" s="21"/>
      <c r="C13" s="19" t="s">
        <v>136</v>
      </c>
      <c r="D13" s="22"/>
      <c r="E13" s="17"/>
      <c r="F13" s="17"/>
      <c r="G13" s="17"/>
    </row>
    <row r="14" spans="1:7" ht="26.1" customHeight="1">
      <c r="A14" s="19"/>
      <c r="B14" s="21"/>
      <c r="C14" s="19" t="s">
        <v>137</v>
      </c>
      <c r="D14" s="22">
        <v>2000701.422</v>
      </c>
      <c r="E14" s="17"/>
      <c r="F14" s="17"/>
      <c r="G14" s="17"/>
    </row>
    <row r="15" spans="1:7" ht="26.1" customHeight="1">
      <c r="A15" s="19"/>
      <c r="B15" s="21"/>
      <c r="C15" s="19" t="s">
        <v>138</v>
      </c>
      <c r="D15" s="22"/>
      <c r="E15" s="17"/>
      <c r="F15" s="17"/>
      <c r="G15" s="17"/>
    </row>
    <row r="16" spans="1:7" ht="26.1" customHeight="1">
      <c r="A16" s="19"/>
      <c r="B16" s="21"/>
      <c r="C16" s="19" t="s">
        <v>139</v>
      </c>
      <c r="D16" s="22">
        <v>685509.93</v>
      </c>
      <c r="E16" s="17"/>
      <c r="F16" s="17"/>
      <c r="G16" s="17"/>
    </row>
    <row r="17" spans="1:7" ht="26.1" customHeight="1">
      <c r="A17" s="19"/>
      <c r="B17" s="21"/>
      <c r="C17" s="19" t="s">
        <v>140</v>
      </c>
      <c r="D17" s="22"/>
      <c r="E17" s="17"/>
      <c r="F17" s="17"/>
      <c r="G17" s="17"/>
    </row>
    <row r="18" spans="1:7" ht="26.1" customHeight="1">
      <c r="A18" s="19"/>
      <c r="B18" s="21"/>
      <c r="C18" s="19" t="s">
        <v>141</v>
      </c>
      <c r="D18" s="22"/>
      <c r="E18" s="17"/>
      <c r="F18" s="17"/>
      <c r="G18" s="17"/>
    </row>
    <row r="19" spans="1:7" ht="26.1" customHeight="1">
      <c r="A19" s="19"/>
      <c r="B19" s="21"/>
      <c r="C19" s="19" t="s">
        <v>142</v>
      </c>
      <c r="D19" s="22"/>
      <c r="E19" s="17"/>
      <c r="F19" s="17"/>
      <c r="G19" s="17"/>
    </row>
    <row r="20" spans="1:7" ht="26.1" customHeight="1">
      <c r="A20" s="19"/>
      <c r="B20" s="21"/>
      <c r="C20" s="19" t="s">
        <v>143</v>
      </c>
      <c r="D20" s="22"/>
      <c r="E20" s="17"/>
      <c r="F20" s="17"/>
      <c r="G20" s="17"/>
    </row>
    <row r="21" spans="1:7" ht="26.1" customHeight="1">
      <c r="A21" s="19"/>
      <c r="B21" s="21"/>
      <c r="C21" s="19" t="s">
        <v>144</v>
      </c>
      <c r="D21" s="22"/>
      <c r="E21" s="17"/>
      <c r="F21" s="17"/>
      <c r="G21" s="17"/>
    </row>
    <row r="22" spans="1:7" ht="26.1" customHeight="1">
      <c r="A22" s="19"/>
      <c r="B22" s="21"/>
      <c r="C22" s="19" t="s">
        <v>145</v>
      </c>
      <c r="D22" s="22"/>
      <c r="E22" s="17"/>
      <c r="F22" s="17"/>
      <c r="G22" s="17"/>
    </row>
    <row r="23" spans="1:7" ht="26.1" customHeight="1">
      <c r="A23" s="19"/>
      <c r="B23" s="21"/>
      <c r="C23" s="19" t="s">
        <v>146</v>
      </c>
      <c r="D23" s="22"/>
      <c r="E23" s="17"/>
      <c r="F23" s="17"/>
      <c r="G23" s="17"/>
    </row>
    <row r="24" spans="1:7" ht="26.1" customHeight="1">
      <c r="A24" s="19"/>
      <c r="B24" s="21"/>
      <c r="C24" s="19" t="s">
        <v>147</v>
      </c>
      <c r="D24" s="22"/>
      <c r="E24" s="17"/>
      <c r="F24" s="17"/>
      <c r="G24" s="17"/>
    </row>
    <row r="25" spans="1:7" ht="26.1" customHeight="1">
      <c r="A25" s="19"/>
      <c r="B25" s="21"/>
      <c r="C25" s="19" t="s">
        <v>148</v>
      </c>
      <c r="D25" s="22"/>
      <c r="E25" s="17"/>
      <c r="F25" s="17"/>
      <c r="G25" s="17"/>
    </row>
    <row r="26" spans="1:7" ht="26.1" customHeight="1">
      <c r="A26" s="19"/>
      <c r="B26" s="21"/>
      <c r="C26" s="19" t="s">
        <v>149</v>
      </c>
      <c r="D26" s="22">
        <v>956510.64</v>
      </c>
      <c r="E26" s="17"/>
      <c r="F26" s="17"/>
      <c r="G26" s="17"/>
    </row>
    <row r="27" spans="1:7" ht="26.1" customHeight="1">
      <c r="A27" s="19"/>
      <c r="B27" s="21"/>
      <c r="C27" s="19" t="s">
        <v>150</v>
      </c>
      <c r="D27" s="21"/>
      <c r="E27" s="17"/>
      <c r="F27" s="17"/>
      <c r="G27" s="17"/>
    </row>
    <row r="28" spans="1:7" ht="26.1" customHeight="1">
      <c r="A28" s="19"/>
      <c r="B28" s="21"/>
      <c r="C28" s="19" t="s">
        <v>151</v>
      </c>
      <c r="D28" s="21"/>
      <c r="E28" s="17"/>
      <c r="F28" s="17"/>
      <c r="G28" s="17"/>
    </row>
    <row r="29" spans="1:7" ht="26.1" customHeight="1">
      <c r="A29" s="19"/>
      <c r="B29" s="21"/>
      <c r="C29" s="19" t="s">
        <v>152</v>
      </c>
      <c r="D29" s="21"/>
      <c r="E29" s="17"/>
      <c r="F29" s="17"/>
      <c r="G29" s="17"/>
    </row>
    <row r="30" spans="1:7" ht="26.1" customHeight="1">
      <c r="A30" s="19"/>
      <c r="B30" s="21"/>
      <c r="C30" s="19" t="s">
        <v>153</v>
      </c>
      <c r="D30" s="21"/>
      <c r="E30" s="17"/>
      <c r="F30" s="17"/>
      <c r="G30" s="17"/>
    </row>
    <row r="31" spans="1:7" ht="26.1" customHeight="1">
      <c r="A31" s="19"/>
      <c r="B31" s="21"/>
      <c r="C31" s="19" t="s">
        <v>154</v>
      </c>
      <c r="D31" s="21"/>
      <c r="E31" s="17"/>
      <c r="F31" s="17"/>
      <c r="G31" s="17"/>
    </row>
    <row r="32" spans="1:7" ht="26.1" customHeight="1">
      <c r="A32" s="19"/>
      <c r="B32" s="21"/>
      <c r="C32" s="19" t="s">
        <v>155</v>
      </c>
      <c r="D32" s="21"/>
      <c r="E32" s="17"/>
      <c r="F32" s="17" t="s">
        <v>156</v>
      </c>
      <c r="G32" s="17"/>
    </row>
    <row r="33" spans="1:7" ht="26.1" customHeight="1">
      <c r="A33" s="19"/>
      <c r="B33" s="21"/>
      <c r="C33" s="19" t="s">
        <v>157</v>
      </c>
      <c r="D33" s="21"/>
      <c r="E33" s="17"/>
      <c r="F33" s="17"/>
      <c r="G33" s="17"/>
    </row>
    <row r="34" spans="1:7" ht="26.1" customHeight="1">
      <c r="A34" s="19"/>
      <c r="B34" s="21"/>
      <c r="C34" s="19" t="s">
        <v>158</v>
      </c>
      <c r="D34" s="21"/>
      <c r="E34" s="17"/>
      <c r="F34" s="17"/>
      <c r="G34" s="17"/>
    </row>
    <row r="35" spans="1:7" ht="26.1" customHeight="1">
      <c r="A35" s="19"/>
      <c r="B35" s="21"/>
      <c r="C35" s="19"/>
      <c r="D35" s="21"/>
      <c r="E35" s="17"/>
      <c r="F35" s="17"/>
      <c r="G35" s="17"/>
    </row>
    <row r="36" spans="1:7" ht="26.1" customHeight="1">
      <c r="A36" s="19"/>
      <c r="B36" s="21"/>
      <c r="C36" s="19"/>
      <c r="D36" s="21"/>
      <c r="E36" s="17"/>
      <c r="F36" s="17"/>
      <c r="G36" s="17"/>
    </row>
    <row r="37" spans="1:7" ht="26.1" customHeight="1">
      <c r="A37" s="18" t="s">
        <v>159</v>
      </c>
      <c r="B37" s="23">
        <f>SUM(B7:B36)</f>
        <v>13691108.676000001</v>
      </c>
      <c r="C37" s="18" t="s">
        <v>160</v>
      </c>
      <c r="D37" s="23">
        <f>SUM(D7:D36)</f>
        <v>13691108.676000001</v>
      </c>
      <c r="E37" s="24"/>
      <c r="F37" s="17"/>
      <c r="G37" s="17"/>
    </row>
    <row r="38" spans="1:7" ht="16.350000000000001" customHeight="1"/>
    <row r="39" spans="1:7" ht="16.350000000000001" customHeight="1">
      <c r="A39" s="58" t="s">
        <v>83</v>
      </c>
      <c r="B39" s="58"/>
      <c r="C39" s="58"/>
      <c r="D39" s="58"/>
    </row>
  </sheetData>
  <mergeCells count="5">
    <mergeCell ref="A2:D2"/>
    <mergeCell ref="C3:D3"/>
    <mergeCell ref="A4:B4"/>
    <mergeCell ref="C4:D4"/>
    <mergeCell ref="A39:D39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0"/>
  <sheetViews>
    <sheetView workbookViewId="0">
      <selection activeCell="A2" sqref="A2:K8"/>
    </sheetView>
  </sheetViews>
  <sheetFormatPr defaultColWidth="10" defaultRowHeight="13.5"/>
  <cols>
    <col min="1" max="1" width="34.875" customWidth="1"/>
    <col min="2" max="2" width="18" customWidth="1"/>
    <col min="3" max="3" width="14.875" customWidth="1"/>
    <col min="4" max="4" width="12.3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spans="1:11" ht="16.35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6.1" customHeight="1">
      <c r="A2" s="49" t="s">
        <v>161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ht="26.1" customHeight="1">
      <c r="A3" s="17"/>
      <c r="B3" s="17"/>
      <c r="C3" s="17"/>
      <c r="D3" s="17"/>
      <c r="E3" s="17"/>
      <c r="F3" s="17"/>
      <c r="G3" s="17"/>
      <c r="H3" s="17"/>
      <c r="I3" s="17"/>
      <c r="J3" s="50" t="s">
        <v>193</v>
      </c>
      <c r="K3" s="50"/>
    </row>
    <row r="4" spans="1:11" ht="26.1" customHeight="1">
      <c r="A4" s="63" t="s">
        <v>162</v>
      </c>
      <c r="B4" s="63" t="s">
        <v>124</v>
      </c>
      <c r="C4" s="63" t="s">
        <v>163</v>
      </c>
      <c r="D4" s="63"/>
      <c r="E4" s="63"/>
      <c r="F4" s="63" t="s">
        <v>164</v>
      </c>
      <c r="G4" s="63"/>
      <c r="H4" s="63"/>
      <c r="I4" s="63" t="s">
        <v>165</v>
      </c>
      <c r="J4" s="63"/>
      <c r="K4" s="63"/>
    </row>
    <row r="5" spans="1:11" ht="26.1" customHeight="1">
      <c r="A5" s="63"/>
      <c r="B5" s="63"/>
      <c r="C5" s="64" t="s">
        <v>124</v>
      </c>
      <c r="D5" s="64" t="s">
        <v>94</v>
      </c>
      <c r="E5" s="64" t="s">
        <v>95</v>
      </c>
      <c r="F5" s="64" t="s">
        <v>124</v>
      </c>
      <c r="G5" s="64" t="s">
        <v>94</v>
      </c>
      <c r="H5" s="64" t="s">
        <v>95</v>
      </c>
      <c r="I5" s="64" t="s">
        <v>124</v>
      </c>
      <c r="J5" s="64" t="s">
        <v>94</v>
      </c>
      <c r="K5" s="64" t="s">
        <v>95</v>
      </c>
    </row>
    <row r="6" spans="1:11" ht="26.1" customHeight="1">
      <c r="A6" s="19" t="s">
        <v>124</v>
      </c>
      <c r="B6" s="31"/>
      <c r="C6" s="31"/>
      <c r="D6" s="31"/>
      <c r="E6" s="31"/>
      <c r="F6" s="62"/>
      <c r="G6" s="62"/>
      <c r="H6" s="62"/>
      <c r="I6" s="62"/>
      <c r="J6" s="62"/>
      <c r="K6" s="62"/>
    </row>
    <row r="7" spans="1:11" ht="26.1" customHeight="1">
      <c r="A7" s="64" t="s">
        <v>2</v>
      </c>
      <c r="B7" s="31">
        <v>13691108.676000001</v>
      </c>
      <c r="C7" s="31">
        <f>SUM(D7:E7)</f>
        <v>13691108.675999999</v>
      </c>
      <c r="D7" s="31">
        <v>13230091.605999999</v>
      </c>
      <c r="E7" s="31">
        <v>461017.07</v>
      </c>
      <c r="F7" s="30"/>
      <c r="G7" s="30"/>
      <c r="H7" s="30"/>
      <c r="I7" s="30"/>
      <c r="J7" s="30"/>
      <c r="K7" s="30"/>
    </row>
    <row r="8" spans="1:11" ht="26.1" customHeight="1">
      <c r="A8" s="61"/>
      <c r="B8" s="62"/>
      <c r="C8" s="62"/>
      <c r="D8" s="30"/>
      <c r="E8" s="30"/>
      <c r="F8" s="30"/>
      <c r="G8" s="30"/>
      <c r="H8" s="30"/>
      <c r="I8" s="30"/>
      <c r="J8" s="30"/>
      <c r="K8" s="30"/>
    </row>
    <row r="9" spans="1:11" ht="16.350000000000001" customHeight="1"/>
    <row r="10" spans="1:11" ht="16.350000000000001" customHeight="1">
      <c r="A10" s="58" t="s">
        <v>83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</row>
  </sheetData>
  <mergeCells count="8">
    <mergeCell ref="A10:K10"/>
    <mergeCell ref="A4:A5"/>
    <mergeCell ref="B4:B5"/>
    <mergeCell ref="A2:K2"/>
    <mergeCell ref="J3:K3"/>
    <mergeCell ref="C4:E4"/>
    <mergeCell ref="F4:H4"/>
    <mergeCell ref="I4:K4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1"/>
  <sheetViews>
    <sheetView workbookViewId="0">
      <selection activeCell="A2" sqref="A2:E9"/>
    </sheetView>
  </sheetViews>
  <sheetFormatPr defaultColWidth="10" defaultRowHeight="13.5"/>
  <cols>
    <col min="1" max="1" width="17.5" customWidth="1"/>
    <col min="2" max="2" width="25.75" customWidth="1"/>
    <col min="3" max="5" width="25.625" customWidth="1"/>
  </cols>
  <sheetData>
    <row r="1" spans="1:5" ht="16.350000000000001" customHeight="1">
      <c r="A1" s="16"/>
    </row>
    <row r="2" spans="1:5" ht="26.1" customHeight="1">
      <c r="A2" s="49" t="s">
        <v>166</v>
      </c>
      <c r="B2" s="49"/>
      <c r="C2" s="49"/>
      <c r="D2" s="49"/>
      <c r="E2" s="49"/>
    </row>
    <row r="3" spans="1:5" ht="24.95" customHeight="1">
      <c r="A3" s="1"/>
      <c r="B3" s="1"/>
      <c r="C3" s="50" t="s">
        <v>193</v>
      </c>
      <c r="D3" s="50"/>
      <c r="E3" s="50"/>
    </row>
    <row r="4" spans="1:5" ht="26.1" customHeight="1">
      <c r="A4" s="57" t="s">
        <v>92</v>
      </c>
      <c r="B4" s="57"/>
      <c r="C4" s="57" t="s">
        <v>163</v>
      </c>
      <c r="D4" s="57"/>
      <c r="E4" s="57"/>
    </row>
    <row r="5" spans="1:5" ht="26.1" customHeight="1">
      <c r="A5" s="44" t="s">
        <v>167</v>
      </c>
      <c r="B5" s="44" t="s">
        <v>168</v>
      </c>
      <c r="C5" s="43" t="s">
        <v>124</v>
      </c>
      <c r="D5" s="44" t="s">
        <v>94</v>
      </c>
      <c r="E5" s="44" t="s">
        <v>95</v>
      </c>
    </row>
    <row r="6" spans="1:5" ht="26.1" customHeight="1">
      <c r="A6" s="65"/>
      <c r="B6" s="66" t="s">
        <v>195</v>
      </c>
      <c r="C6" s="45">
        <f>D6+E6</f>
        <v>13691108.675999999</v>
      </c>
      <c r="D6" s="31">
        <v>13230091.605999999</v>
      </c>
      <c r="E6" s="31">
        <v>461017.07</v>
      </c>
    </row>
    <row r="7" spans="1:5" ht="26.1" customHeight="1">
      <c r="A7" s="67"/>
      <c r="B7" s="60"/>
      <c r="C7" s="46"/>
      <c r="D7" s="46"/>
      <c r="E7" s="46"/>
    </row>
    <row r="8" spans="1:5" ht="26.1" customHeight="1">
      <c r="A8" s="67"/>
      <c r="B8" s="60"/>
      <c r="C8" s="46"/>
      <c r="D8" s="46"/>
      <c r="E8" s="46"/>
    </row>
    <row r="9" spans="1:5" ht="26.1" customHeight="1">
      <c r="A9" s="61"/>
      <c r="B9" s="19"/>
      <c r="C9" s="47"/>
      <c r="D9" s="47"/>
      <c r="E9" s="47"/>
    </row>
    <row r="10" spans="1:5" ht="16.350000000000001" customHeight="1"/>
    <row r="11" spans="1:5" ht="16.350000000000001" customHeight="1">
      <c r="A11" s="58" t="s">
        <v>83</v>
      </c>
      <c r="B11" s="58"/>
      <c r="C11" s="58"/>
      <c r="D11" s="58"/>
      <c r="E11" s="58"/>
    </row>
  </sheetData>
  <mergeCells count="5">
    <mergeCell ref="A2:E2"/>
    <mergeCell ref="C3:E3"/>
    <mergeCell ref="A4:B4"/>
    <mergeCell ref="C4:E4"/>
    <mergeCell ref="A11:E11"/>
  </mergeCells>
  <phoneticPr fontId="20" type="noConversion"/>
  <pageMargins left="0.75" right="0.75" top="0.268999993801117" bottom="0.268999993801117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1"/>
  <sheetViews>
    <sheetView workbookViewId="0">
      <selection activeCell="A2" sqref="A2:E31"/>
    </sheetView>
  </sheetViews>
  <sheetFormatPr defaultColWidth="10" defaultRowHeight="13.5"/>
  <cols>
    <col min="1" max="1" width="13.75" customWidth="1"/>
    <col min="2" max="2" width="34.875" customWidth="1"/>
    <col min="3" max="3" width="19.625" customWidth="1"/>
    <col min="4" max="4" width="22.75" customWidth="1"/>
    <col min="5" max="5" width="21.5" customWidth="1"/>
  </cols>
  <sheetData>
    <row r="1" spans="1:5" ht="20.65" customHeight="1">
      <c r="A1" s="1"/>
      <c r="B1" s="1"/>
      <c r="C1" s="1"/>
      <c r="D1" s="1"/>
      <c r="E1" s="1"/>
    </row>
    <row r="2" spans="1:5" ht="26.1" customHeight="1">
      <c r="A2" s="49" t="s">
        <v>169</v>
      </c>
      <c r="B2" s="49"/>
      <c r="C2" s="49"/>
      <c r="D2" s="49"/>
      <c r="E2" s="49"/>
    </row>
    <row r="3" spans="1:5" ht="26.1" customHeight="1">
      <c r="A3" s="58"/>
      <c r="B3" s="58"/>
      <c r="C3" s="1"/>
      <c r="D3" s="1"/>
      <c r="E3" s="2" t="s">
        <v>193</v>
      </c>
    </row>
    <row r="4" spans="1:5" ht="26.1" customHeight="1">
      <c r="A4" s="56" t="s">
        <v>170</v>
      </c>
      <c r="B4" s="56"/>
      <c r="C4" s="59" t="s">
        <v>171</v>
      </c>
      <c r="D4" s="59"/>
      <c r="E4" s="59"/>
    </row>
    <row r="5" spans="1:5" ht="26.1" customHeight="1">
      <c r="A5" s="4" t="s">
        <v>167</v>
      </c>
      <c r="B5" s="5" t="s">
        <v>168</v>
      </c>
      <c r="C5" s="5" t="s">
        <v>124</v>
      </c>
      <c r="D5" s="5" t="s">
        <v>172</v>
      </c>
      <c r="E5" s="3" t="s">
        <v>173</v>
      </c>
    </row>
    <row r="6" spans="1:5" ht="20.100000000000001" customHeight="1">
      <c r="A6" s="6"/>
      <c r="B6" s="7" t="s">
        <v>97</v>
      </c>
      <c r="C6" s="8">
        <f t="shared" ref="C6:C31" si="0">D6+E6+F6</f>
        <v>13691108.676000001</v>
      </c>
      <c r="D6" s="8">
        <f>D7+D10+D15+D20+D22+D27+D30</f>
        <v>13230091.606000001</v>
      </c>
      <c r="E6" s="8">
        <f>E7+E10+E15+E20+E22+E27+E30</f>
        <v>461017.07</v>
      </c>
    </row>
    <row r="7" spans="1:5" ht="20.100000000000001" customHeight="1">
      <c r="A7" s="9">
        <v>201</v>
      </c>
      <c r="B7" s="9" t="s">
        <v>98</v>
      </c>
      <c r="C7" s="10">
        <f t="shared" si="0"/>
        <v>95651.063999999998</v>
      </c>
      <c r="D7" s="48">
        <v>95651.063999999998</v>
      </c>
      <c r="E7" s="9"/>
    </row>
    <row r="8" spans="1:5" ht="20.100000000000001" customHeight="1">
      <c r="A8" s="6"/>
      <c r="B8" s="11" t="s">
        <v>99</v>
      </c>
      <c r="C8" s="12">
        <f t="shared" si="0"/>
        <v>95651.063999999998</v>
      </c>
      <c r="D8" s="13">
        <v>95651.063999999998</v>
      </c>
      <c r="E8" s="13"/>
    </row>
    <row r="9" spans="1:5" ht="20.100000000000001" customHeight="1">
      <c r="A9" s="6"/>
      <c r="B9" s="14" t="s">
        <v>100</v>
      </c>
      <c r="C9" s="12">
        <f t="shared" si="0"/>
        <v>95651.063999999998</v>
      </c>
      <c r="D9" s="13">
        <v>95651.063999999998</v>
      </c>
      <c r="E9" s="15"/>
    </row>
    <row r="10" spans="1:5" ht="20.100000000000001" customHeight="1">
      <c r="A10" s="9">
        <v>205</v>
      </c>
      <c r="B10" s="9" t="s">
        <v>101</v>
      </c>
      <c r="C10" s="10">
        <f t="shared" si="0"/>
        <v>9815455.620000001</v>
      </c>
      <c r="D10" s="10">
        <v>9354438.5500000007</v>
      </c>
      <c r="E10" s="48">
        <f>E11</f>
        <v>461017.07</v>
      </c>
    </row>
    <row r="11" spans="1:5" ht="20.100000000000001" customHeight="1">
      <c r="A11" s="6"/>
      <c r="B11" s="11" t="s">
        <v>102</v>
      </c>
      <c r="C11" s="12">
        <f t="shared" si="0"/>
        <v>9815455.620000001</v>
      </c>
      <c r="D11" s="13">
        <v>9354438.5500000007</v>
      </c>
      <c r="E11" s="13">
        <f>E13</f>
        <v>461017.07</v>
      </c>
    </row>
    <row r="12" spans="1:5" ht="20.100000000000001" customHeight="1">
      <c r="A12" s="6"/>
      <c r="B12" s="11" t="s">
        <v>103</v>
      </c>
      <c r="C12" s="12">
        <f t="shared" si="0"/>
        <v>0</v>
      </c>
      <c r="D12" s="13"/>
      <c r="E12" s="13"/>
    </row>
    <row r="13" spans="1:5" ht="20.100000000000001" customHeight="1">
      <c r="A13" s="6"/>
      <c r="B13" s="11" t="s">
        <v>104</v>
      </c>
      <c r="C13" s="12">
        <f>D13</f>
        <v>9354438.5500000007</v>
      </c>
      <c r="D13" s="13">
        <v>9354438.5500000007</v>
      </c>
      <c r="E13" s="13">
        <v>461017.07</v>
      </c>
    </row>
    <row r="14" spans="1:5" ht="20.100000000000001" customHeight="1">
      <c r="A14" s="6"/>
      <c r="B14" s="11" t="s">
        <v>105</v>
      </c>
      <c r="C14" s="12">
        <f t="shared" si="0"/>
        <v>0</v>
      </c>
      <c r="D14" s="13">
        <v>0</v>
      </c>
      <c r="E14" s="13"/>
    </row>
    <row r="15" spans="1:5" ht="20.100000000000001" customHeight="1">
      <c r="A15" s="9">
        <v>208</v>
      </c>
      <c r="B15" s="9" t="s">
        <v>106</v>
      </c>
      <c r="C15" s="10">
        <f t="shared" si="0"/>
        <v>2000701.422</v>
      </c>
      <c r="D15" s="10">
        <v>2000701.422</v>
      </c>
      <c r="E15" s="9"/>
    </row>
    <row r="16" spans="1:5" ht="20.100000000000001" customHeight="1">
      <c r="A16" s="6"/>
      <c r="B16" s="11" t="s">
        <v>107</v>
      </c>
      <c r="C16" s="12">
        <f t="shared" si="0"/>
        <v>1275347.52</v>
      </c>
      <c r="D16" s="13">
        <v>1275347.52</v>
      </c>
      <c r="E16" s="13"/>
    </row>
    <row r="17" spans="1:5" ht="20.100000000000001" customHeight="1">
      <c r="A17" s="6"/>
      <c r="B17" s="11" t="s">
        <v>108</v>
      </c>
      <c r="C17" s="12">
        <f t="shared" si="0"/>
        <v>637673.76</v>
      </c>
      <c r="D17" s="13">
        <v>637673.76</v>
      </c>
      <c r="E17" s="13"/>
    </row>
    <row r="18" spans="1:5" ht="20.100000000000001" customHeight="1">
      <c r="A18" s="6"/>
      <c r="B18" s="11" t="s">
        <v>109</v>
      </c>
      <c r="C18" s="12">
        <f t="shared" si="0"/>
        <v>31883.687999999998</v>
      </c>
      <c r="D18" s="13">
        <v>31883.687999999998</v>
      </c>
      <c r="E18" s="13"/>
    </row>
    <row r="19" spans="1:5" ht="20.100000000000001" customHeight="1">
      <c r="A19" s="6"/>
      <c r="B19" s="11" t="s">
        <v>110</v>
      </c>
      <c r="C19" s="12">
        <f t="shared" si="0"/>
        <v>55796.453999999998</v>
      </c>
      <c r="D19" s="13">
        <v>55796.453999999998</v>
      </c>
      <c r="E19" s="13"/>
    </row>
    <row r="20" spans="1:5" ht="20.100000000000001" customHeight="1">
      <c r="A20" s="9">
        <v>208</v>
      </c>
      <c r="B20" s="9" t="s">
        <v>111</v>
      </c>
      <c r="C20" s="10">
        <f t="shared" si="0"/>
        <v>137280</v>
      </c>
      <c r="D20" s="10">
        <v>137280</v>
      </c>
      <c r="E20" s="9"/>
    </row>
    <row r="21" spans="1:5" ht="20.100000000000001" customHeight="1">
      <c r="A21" s="6"/>
      <c r="B21" s="11" t="s">
        <v>112</v>
      </c>
      <c r="C21" s="12">
        <f t="shared" si="0"/>
        <v>137280</v>
      </c>
      <c r="D21" s="12">
        <v>137280</v>
      </c>
      <c r="E21" s="13"/>
    </row>
    <row r="22" spans="1:5" ht="20.100000000000001" customHeight="1">
      <c r="A22" s="9">
        <v>210</v>
      </c>
      <c r="B22" s="9" t="s">
        <v>113</v>
      </c>
      <c r="C22" s="10">
        <f t="shared" si="0"/>
        <v>685509.92999999993</v>
      </c>
      <c r="D22" s="10">
        <v>685509.92999999993</v>
      </c>
      <c r="E22" s="9"/>
    </row>
    <row r="23" spans="1:5" ht="20.100000000000001" customHeight="1">
      <c r="A23" s="6"/>
      <c r="B23" s="11" t="s">
        <v>114</v>
      </c>
      <c r="C23" s="12">
        <f t="shared" si="0"/>
        <v>685509.92999999993</v>
      </c>
      <c r="D23" s="13">
        <v>685509.92999999993</v>
      </c>
      <c r="E23" s="13"/>
    </row>
    <row r="24" spans="1:5" ht="20.100000000000001" customHeight="1">
      <c r="A24" s="6"/>
      <c r="B24" s="11" t="s">
        <v>115</v>
      </c>
      <c r="C24" s="12">
        <f t="shared" si="0"/>
        <v>518109.93</v>
      </c>
      <c r="D24" s="12">
        <v>518109.93</v>
      </c>
      <c r="E24" s="13"/>
    </row>
    <row r="25" spans="1:5" ht="20.100000000000001" customHeight="1">
      <c r="A25" s="6"/>
      <c r="B25" s="11" t="s">
        <v>116</v>
      </c>
      <c r="C25" s="12">
        <f t="shared" si="0"/>
        <v>167400</v>
      </c>
      <c r="D25" s="12">
        <v>167400</v>
      </c>
      <c r="E25" s="13"/>
    </row>
    <row r="26" spans="1:5" ht="20.100000000000001" customHeight="1">
      <c r="A26" s="6"/>
      <c r="B26" s="11" t="s">
        <v>117</v>
      </c>
      <c r="C26" s="12">
        <f t="shared" si="0"/>
        <v>0</v>
      </c>
      <c r="D26" s="13">
        <v>0</v>
      </c>
      <c r="E26" s="13"/>
    </row>
    <row r="27" spans="1:5" ht="20.100000000000001" customHeight="1">
      <c r="A27" s="9">
        <v>221</v>
      </c>
      <c r="B27" s="9" t="s">
        <v>118</v>
      </c>
      <c r="C27" s="10">
        <f t="shared" si="0"/>
        <v>956510.64</v>
      </c>
      <c r="D27" s="10">
        <v>956510.64</v>
      </c>
      <c r="E27" s="9"/>
    </row>
    <row r="28" spans="1:5" ht="20.100000000000001" customHeight="1">
      <c r="A28" s="6"/>
      <c r="B28" s="11" t="s">
        <v>119</v>
      </c>
      <c r="C28" s="12">
        <f t="shared" si="0"/>
        <v>956510.64</v>
      </c>
      <c r="D28" s="13">
        <v>956510.64</v>
      </c>
      <c r="E28" s="13"/>
    </row>
    <row r="29" spans="1:5" ht="20.100000000000001" customHeight="1">
      <c r="A29" s="6"/>
      <c r="B29" s="11" t="s">
        <v>120</v>
      </c>
      <c r="C29" s="12">
        <f t="shared" si="0"/>
        <v>956510.64</v>
      </c>
      <c r="D29" s="12">
        <v>956510.64</v>
      </c>
      <c r="E29" s="13"/>
    </row>
    <row r="30" spans="1:5" ht="20.100000000000001" customHeight="1">
      <c r="A30" s="6"/>
      <c r="B30" s="9" t="s">
        <v>121</v>
      </c>
      <c r="C30" s="10">
        <f t="shared" si="0"/>
        <v>0</v>
      </c>
      <c r="D30" s="10">
        <v>0</v>
      </c>
      <c r="E30" s="9"/>
    </row>
    <row r="31" spans="1:5" ht="20.100000000000001" customHeight="1">
      <c r="A31" s="6"/>
      <c r="B31" s="11" t="s">
        <v>122</v>
      </c>
      <c r="C31" s="12">
        <f t="shared" si="0"/>
        <v>0</v>
      </c>
      <c r="D31" s="13">
        <v>0</v>
      </c>
      <c r="E31" s="13"/>
    </row>
  </sheetData>
  <mergeCells count="4">
    <mergeCell ref="A2:E2"/>
    <mergeCell ref="A3:B3"/>
    <mergeCell ref="A4:B4"/>
    <mergeCell ref="C4:E4"/>
  </mergeCells>
  <phoneticPr fontId="20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伟 郭</cp:lastModifiedBy>
  <dcterms:created xsi:type="dcterms:W3CDTF">2024-02-29T01:57:00Z</dcterms:created>
  <dcterms:modified xsi:type="dcterms:W3CDTF">2026-03-02T08:19:02Z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A2094E9A909C4F71B6AB92929731AD11_13</vt:lpwstr>
  </property>
</Properties>
</file>