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090" tabRatio="207" firstSheet="0" activeTab="2" autoFilterDateGrouping="1"/>
  </bookViews>
  <sheets>
    <sheet name="附件1" sheetId="1" state="visible" r:id="rId1"/>
    <sheet name="附件2" sheetId="2" state="visible" r:id="rId2"/>
    <sheet name="附件3" sheetId="3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??????">#REF!</definedName>
    <definedName name="___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合计">#REF!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??????" localSheetId="1">#REF!</definedName>
    <definedName name="___?" localSheetId="1">#REF!</definedName>
    <definedName name="_21114" localSheetId="1">#REF!</definedName>
    <definedName name="_Fill" localSheetId="1">#REF!</definedName>
    <definedName name="a" localSheetId="1">#REF!</definedName>
    <definedName name="aa" localSheetId="1">#REF!</definedName>
    <definedName name="cost" localSheetId="1">#REF!</definedName>
    <definedName name="data" localSheetId="1">#REF!</definedName>
    <definedName name="Database" localSheetId="1" hidden="1">#REF!</definedName>
    <definedName name="database2" localSheetId="1">#REF!</definedName>
    <definedName name="database3" localSheetId="1">#REF!</definedName>
    <definedName name="dss" localSheetId="1">#REF!</definedName>
    <definedName name="E206." localSheetId="1">#REF!</definedName>
    <definedName name="eee" localSheetId="1">#REF!</definedName>
    <definedName name="eve" localSheetId="1">#REF!</definedName>
    <definedName name="fff" localSheetId="1">#REF!</definedName>
    <definedName name="hhhh" localSheetId="1">#REF!</definedName>
    <definedName name="kkkk" localSheetId="1">#REF!</definedName>
    <definedName name="PRCGAAP" localSheetId="1">#REF!</definedName>
    <definedName name="PRCGAAP2" localSheetId="1">#REF!</definedName>
    <definedName name="Print_Area_MI" localSheetId="1">#REF!</definedName>
    <definedName name="rrrr" localSheetId="1">#REF!</definedName>
    <definedName name="s" localSheetId="1">#REF!</definedName>
    <definedName name="sfeggsafasfas" localSheetId="1">#REF!</definedName>
    <definedName name="ss" localSheetId="1">#REF!</definedName>
    <definedName name="ttt" localSheetId="1">#REF!</definedName>
    <definedName name="tttt" localSheetId="1">#REF!</definedName>
    <definedName name="UFPcy" localSheetId="1">#REF!</definedName>
    <definedName name="UFPkcsp" localSheetId="1">#REF!</definedName>
    <definedName name="UFPrn20031228144214" localSheetId="1">[2]主营业务成本明细表!#REF!</definedName>
    <definedName name="UFPyt" localSheetId="1">#REF!</definedName>
    <definedName name="Work_Program_By_Area_List" localSheetId="1">#REF!</definedName>
    <definedName name="www" localSheetId="1">#REF!</definedName>
    <definedName name="yyyy" localSheetId="1">#REF!</definedName>
    <definedName name="拨款汇总_合计" localSheetId="1">SUM(#REF!)</definedName>
    <definedName name="财力" localSheetId="1">#REF!</definedName>
    <definedName name="大幅度" localSheetId="1">#REF!</definedName>
    <definedName name="地区名称" localSheetId="1">#REF!</definedName>
    <definedName name="合计" localSheetId="1">#REF!</definedName>
    <definedName name="汇率" localSheetId="1">#REF!</definedName>
    <definedName name="年初短期投资" localSheetId="1">#REF!</definedName>
    <definedName name="年初货币资金" localSheetId="1">#REF!</definedName>
    <definedName name="年初应收票据" localSheetId="1">#REF!</definedName>
    <definedName name="全额差额比例" localSheetId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是" localSheetId="1">#REF!</definedName>
    <definedName name="位次d" localSheetId="1">#REF!</definedName>
    <definedName name="中国" localSheetId="1">#REF!</definedName>
    <definedName name="전" localSheetId="1">#REF!</definedName>
    <definedName name="주택사업본부" localSheetId="1">#REF!</definedName>
    <definedName name="철구사업본부" localSheetId="1">#REF!</definedName>
    <definedName name="_xlnm.Print_Titles" localSheetId="1">'附件2'!$2:$4</definedName>
    <definedName name="_xlnm.Print_Area" localSheetId="1">'附件2'!$A$1:$AB$380</definedName>
  </definedNames>
  <calcPr calcId="144525" fullCalcOnLoad="1"/>
</workbook>
</file>

<file path=xl/styles.xml><?xml version="1.0" encoding="utf-8"?>
<styleSheet xmlns="http://schemas.openxmlformats.org/spreadsheetml/2006/main">
  <numFmts count="6">
    <numFmt numFmtId="164" formatCode="0.00_);[Red]\(0.00\)"/>
    <numFmt numFmtId="165" formatCode="0.0000_ "/>
    <numFmt numFmtId="166" formatCode="0_ "/>
    <numFmt numFmtId="167" formatCode="0_);[Red]\(0\)"/>
    <numFmt numFmtId="168" formatCode="0.000000_ "/>
    <numFmt numFmtId="169" formatCode="0.00_ "/>
  </numFmts>
  <fonts count="48">
    <font>
      <name val="宋体"/>
      <charset val="134"/>
      <color theme="1"/>
      <sz val="11"/>
      <scheme val="minor"/>
    </font>
    <font>
      <name val="黑体"/>
      <charset val="134"/>
      <color theme="1"/>
      <sz val="12"/>
    </font>
    <font>
      <name val="方正小标宋简体"/>
      <charset val="134"/>
      <color theme="1"/>
      <sz val="22"/>
    </font>
    <font>
      <name val="宋体"/>
      <charset val="134"/>
      <b val="1"/>
      <color theme="1"/>
      <sz val="11"/>
      <scheme val="minor"/>
    </font>
    <font>
      <name val="宋体"/>
      <charset val="134"/>
      <b val="1"/>
      <color theme="1"/>
      <sz val="10"/>
      <scheme val="minor"/>
    </font>
    <font>
      <name val="黑体"/>
      <charset val="134"/>
      <sz val="9"/>
    </font>
    <font>
      <name val="方正小标宋简体"/>
      <charset val="134"/>
      <sz val="9"/>
    </font>
    <font>
      <name val="宋体"/>
      <charset val="134"/>
      <sz val="9"/>
    </font>
    <font>
      <name val="宋体"/>
      <charset val="134"/>
      <sz val="11"/>
      <scheme val="minor"/>
    </font>
    <font>
      <name val="黑体"/>
      <charset val="134"/>
      <sz val="12"/>
    </font>
    <font>
      <name val="方正小标宋简体"/>
      <charset val="134"/>
      <sz val="22"/>
    </font>
    <font>
      <name val="黑体"/>
      <charset val="134"/>
      <sz val="10"/>
    </font>
    <font>
      <name val="楷体"/>
      <charset val="134"/>
      <b val="1"/>
      <sz val="12"/>
    </font>
    <font>
      <name val="仿宋_GB2312"/>
      <charset val="134"/>
      <b val="1"/>
      <sz val="12"/>
    </font>
    <font>
      <name val="宋体"/>
      <charset val="134"/>
      <sz val="11"/>
    </font>
    <font>
      <name val="宋体"/>
      <charset val="134"/>
      <sz val="12"/>
    </font>
    <font>
      <name val="宋体"/>
      <charset val="134"/>
      <sz val="10"/>
    </font>
    <font>
      <name val="方正小标宋简体"/>
      <charset val="134"/>
      <sz val="18"/>
    </font>
    <font>
      <name val="方正小标宋简体"/>
      <charset val="134"/>
      <b val="1"/>
      <sz val="16"/>
    </font>
    <font>
      <name val="方正小标宋简体"/>
      <charset val="134"/>
      <sz val="8"/>
    </font>
    <font>
      <name val="宋体"/>
      <charset val="134"/>
      <b val="1"/>
      <sz val="10"/>
    </font>
    <font>
      <name val="仿宋_GB2312"/>
      <charset val="134"/>
      <b val="1"/>
      <sz val="10"/>
    </font>
    <font>
      <name val="宋体"/>
      <charset val="134"/>
      <color theme="1"/>
      <sz val="9"/>
      <scheme val="minor"/>
    </font>
    <font>
      <name val="宋体"/>
      <charset val="134"/>
      <sz val="9"/>
      <scheme val="minor"/>
    </font>
    <font>
      <name val="宋体"/>
      <charset val="134"/>
      <b val="1"/>
      <sz val="10"/>
      <scheme val="minor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color indexed="8"/>
      <sz val="11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Tahoma"/>
      <charset val="134"/>
      <color theme="1"/>
      <sz val="11"/>
    </font>
    <font>
      <name val="宋体"/>
      <charset val="0"/>
      <sz val="9"/>
    </font>
    <font>
      <name val="Times New Roman"/>
      <charset val="134"/>
      <sz val="9"/>
    </font>
  </fonts>
  <fills count="35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2">
    <xf numFmtId="0" fontId="0" fillId="0" borderId="0" applyAlignment="1">
      <alignment vertical="center"/>
    </xf>
    <xf numFmtId="42" fontId="0" fillId="0" borderId="0" applyAlignment="1">
      <alignment vertical="center"/>
    </xf>
    <xf numFmtId="0" fontId="25" fillId="4" borderId="0" applyAlignment="1">
      <alignment vertical="center"/>
    </xf>
    <xf numFmtId="0" fontId="26" fillId="5" borderId="11" applyAlignment="1">
      <alignment vertical="center"/>
    </xf>
    <xf numFmtId="44" fontId="0" fillId="0" borderId="0" applyAlignment="1">
      <alignment vertical="center"/>
    </xf>
    <xf numFmtId="0" fontId="0" fillId="0" borderId="0" applyAlignment="1">
      <alignment vertical="center"/>
    </xf>
    <xf numFmtId="41" fontId="0" fillId="0" borderId="0" applyAlignment="1">
      <alignment vertical="center"/>
    </xf>
    <xf numFmtId="0" fontId="25" fillId="6" borderId="0" applyAlignment="1">
      <alignment vertical="center"/>
    </xf>
    <xf numFmtId="0" fontId="27" fillId="7" borderId="0" applyAlignment="1">
      <alignment vertical="center"/>
    </xf>
    <xf numFmtId="43" fontId="0" fillId="0" borderId="0" applyAlignment="1">
      <alignment vertical="center"/>
    </xf>
    <xf numFmtId="0" fontId="28" fillId="8" borderId="0" applyAlignment="1">
      <alignment vertical="center"/>
    </xf>
    <xf numFmtId="0" fontId="29" fillId="0" borderId="0" applyAlignment="1">
      <alignment vertical="center"/>
    </xf>
    <xf numFmtId="9" fontId="0" fillId="0" borderId="0" applyAlignment="1">
      <alignment vertical="center"/>
    </xf>
    <xf numFmtId="0" fontId="30" fillId="0" borderId="0" applyAlignment="1">
      <alignment vertical="center"/>
    </xf>
    <xf numFmtId="0" fontId="0" fillId="9" borderId="12" applyAlignment="1">
      <alignment vertical="center"/>
    </xf>
    <xf numFmtId="0" fontId="28" fillId="10" borderId="0" applyAlignment="1">
      <alignment vertical="center"/>
    </xf>
    <xf numFmtId="0" fontId="31" fillId="0" borderId="0" applyAlignment="1">
      <alignment vertical="center"/>
    </xf>
    <xf numFmtId="0" fontId="32" fillId="0" borderId="0" applyAlignment="1">
      <alignment vertical="center"/>
    </xf>
    <xf numFmtId="0" fontId="33" fillId="0" borderId="0" applyAlignment="1">
      <alignment vertical="center"/>
    </xf>
    <xf numFmtId="0" fontId="34" fillId="0" borderId="0" applyAlignment="1">
      <alignment vertical="center"/>
    </xf>
    <xf numFmtId="0" fontId="35" fillId="0" borderId="13" applyAlignment="1">
      <alignment vertical="center"/>
    </xf>
    <xf numFmtId="0" fontId="36" fillId="0" borderId="0" applyAlignment="1">
      <alignment vertical="center"/>
    </xf>
    <xf numFmtId="0" fontId="37" fillId="0" borderId="13" applyAlignment="1">
      <alignment vertical="center"/>
    </xf>
    <xf numFmtId="0" fontId="28" fillId="11" borderId="0" applyAlignment="1">
      <alignment vertical="center"/>
    </xf>
    <xf numFmtId="0" fontId="31" fillId="0" borderId="14" applyAlignment="1">
      <alignment vertical="center"/>
    </xf>
    <xf numFmtId="0" fontId="28" fillId="12" borderId="0" applyAlignment="1">
      <alignment vertical="center"/>
    </xf>
    <xf numFmtId="0" fontId="38" fillId="13" borderId="15" applyAlignment="1">
      <alignment vertical="center"/>
    </xf>
    <xf numFmtId="0" fontId="39" fillId="13" borderId="11" applyAlignment="1">
      <alignment vertical="center"/>
    </xf>
    <xf numFmtId="0" fontId="40" fillId="14" borderId="16" applyAlignment="1">
      <alignment vertical="center"/>
    </xf>
    <xf numFmtId="0" fontId="25" fillId="15" borderId="0" applyAlignment="1">
      <alignment vertical="center"/>
    </xf>
    <xf numFmtId="0" fontId="28" fillId="16" borderId="0" applyAlignment="1">
      <alignment vertical="center"/>
    </xf>
    <xf numFmtId="0" fontId="41" fillId="0" borderId="17" applyAlignment="1">
      <alignment vertical="center"/>
    </xf>
    <xf numFmtId="0" fontId="42" fillId="0" borderId="18" applyAlignment="1">
      <alignment vertical="center"/>
    </xf>
    <xf numFmtId="0" fontId="43" fillId="17" borderId="0" applyAlignment="1">
      <alignment vertical="center"/>
    </xf>
    <xf numFmtId="0" fontId="44" fillId="18" borderId="0" applyAlignment="1">
      <alignment vertical="center"/>
    </xf>
    <xf numFmtId="0" fontId="25" fillId="19" borderId="0" applyAlignment="1">
      <alignment vertical="center"/>
    </xf>
    <xf numFmtId="0" fontId="28" fillId="20" borderId="0" applyAlignment="1">
      <alignment vertical="center"/>
    </xf>
    <xf numFmtId="0" fontId="25" fillId="21" borderId="0" applyAlignment="1">
      <alignment vertical="center"/>
    </xf>
    <xf numFmtId="0" fontId="25" fillId="22" borderId="0" applyAlignment="1">
      <alignment vertical="center"/>
    </xf>
    <xf numFmtId="0" fontId="25" fillId="23" borderId="0" applyAlignment="1">
      <alignment vertical="center"/>
    </xf>
    <xf numFmtId="0" fontId="25" fillId="24" borderId="0" applyAlignment="1">
      <alignment vertical="center"/>
    </xf>
    <xf numFmtId="0" fontId="28" fillId="25" borderId="0" applyAlignment="1">
      <alignment vertical="center"/>
    </xf>
    <xf numFmtId="0" fontId="36" fillId="0" borderId="0"/>
    <xf numFmtId="0" fontId="28" fillId="26" borderId="0" applyAlignment="1">
      <alignment vertical="center"/>
    </xf>
    <xf numFmtId="0" fontId="25" fillId="27" borderId="0" applyAlignment="1">
      <alignment vertical="center"/>
    </xf>
    <xf numFmtId="0" fontId="25" fillId="28" borderId="0" applyAlignment="1">
      <alignment vertical="center"/>
    </xf>
    <xf numFmtId="0" fontId="28" fillId="29" borderId="0" applyAlignment="1">
      <alignment vertical="center"/>
    </xf>
    <xf numFmtId="0" fontId="0" fillId="0" borderId="0"/>
    <xf numFmtId="0" fontId="25" fillId="30" borderId="0" applyAlignment="1">
      <alignment vertical="center"/>
    </xf>
    <xf numFmtId="0" fontId="28" fillId="31" borderId="0" applyAlignment="1">
      <alignment vertical="center"/>
    </xf>
    <xf numFmtId="0" fontId="28" fillId="32" borderId="0" applyAlignment="1">
      <alignment vertical="center"/>
    </xf>
    <xf numFmtId="0" fontId="15" fillId="0" borderId="0" applyAlignment="1">
      <alignment vertical="center"/>
    </xf>
    <xf numFmtId="0" fontId="25" fillId="33" borderId="0" applyAlignment="1">
      <alignment vertical="center"/>
    </xf>
    <xf numFmtId="0" fontId="28" fillId="34" borderId="0" applyAlignment="1">
      <alignment vertical="center"/>
    </xf>
    <xf numFmtId="0" fontId="0" fillId="0" borderId="0" applyAlignment="1">
      <alignment vertical="center"/>
    </xf>
    <xf numFmtId="0" fontId="36" fillId="0" borderId="0"/>
    <xf numFmtId="0" fontId="36" fillId="0" borderId="0" applyAlignment="1">
      <alignment vertical="center"/>
    </xf>
    <xf numFmtId="0" fontId="15" fillId="0" borderId="0"/>
    <xf numFmtId="0" fontId="36" fillId="0" borderId="0"/>
    <xf numFmtId="0" fontId="36" fillId="0" borderId="0" applyAlignment="1">
      <alignment vertical="center"/>
    </xf>
    <xf numFmtId="0" fontId="0" fillId="0" borderId="0" applyAlignment="1">
      <alignment vertical="center"/>
    </xf>
    <xf numFmtId="0" fontId="45" fillId="0" borderId="0"/>
  </cellStyleXfs>
  <cellXfs count="238">
    <xf numFmtId="0" fontId="0" fillId="0" borderId="0" applyAlignment="1" pivotButton="0" quotePrefix="0" xfId="0">
      <alignment vertical="center"/>
    </xf>
    <xf numFmtId="0" fontId="0" fillId="0" borderId="0" pivotButton="0" quotePrefix="0" xfId="47"/>
    <xf numFmtId="0" fontId="1" fillId="0" borderId="0" pivotButton="0" quotePrefix="0" xfId="47"/>
    <xf numFmtId="0" fontId="2" fillId="0" borderId="0" applyAlignment="1" pivotButton="0" quotePrefix="0" xfId="47">
      <alignment horizontal="center" vertical="center"/>
    </xf>
    <xf numFmtId="0" fontId="0" fillId="0" borderId="1" applyAlignment="1" pivotButton="0" quotePrefix="0" xfId="47">
      <alignment horizontal="left"/>
    </xf>
    <xf numFmtId="0" fontId="0" fillId="0" borderId="2" applyAlignment="1" pivotButton="0" quotePrefix="0" xfId="47">
      <alignment horizontal="center" vertical="center"/>
    </xf>
    <xf numFmtId="0" fontId="3" fillId="0" borderId="2" applyAlignment="1" pivotButton="0" quotePrefix="0" xfId="47">
      <alignment horizontal="center" vertical="center" wrapText="1"/>
    </xf>
    <xf numFmtId="0" fontId="3" fillId="0" borderId="2" applyAlignment="1" pivotButton="0" quotePrefix="0" xfId="47">
      <alignment horizontal="center" vertical="center"/>
    </xf>
    <xf numFmtId="0" fontId="3" fillId="2" borderId="2" applyAlignment="1" pivotButton="0" quotePrefix="0" xfId="47">
      <alignment horizontal="center" vertical="center" wrapText="1"/>
    </xf>
    <xf numFmtId="0" fontId="4" fillId="0" borderId="2" applyAlignment="1" pivotButton="0" quotePrefix="0" xfId="47">
      <alignment horizontal="center" vertical="center"/>
    </xf>
    <xf numFmtId="0" fontId="4" fillId="2" borderId="2" applyAlignment="1" pivotButton="0" quotePrefix="0" xfId="47">
      <alignment horizontal="center" vertical="center" wrapText="1"/>
    </xf>
    <xf numFmtId="0" fontId="4" fillId="2" borderId="2" applyAlignment="1" pivotButton="0" quotePrefix="0" xfId="47">
      <alignment horizontal="center" vertical="center"/>
    </xf>
    <xf numFmtId="49" fontId="0" fillId="0" borderId="2" applyAlignment="1" pivotButton="0" quotePrefix="0" xfId="47">
      <alignment horizontal="center" vertical="center"/>
    </xf>
    <xf numFmtId="164" fontId="0" fillId="0" borderId="2" applyAlignment="1" pivotButton="0" quotePrefix="0" xfId="47">
      <alignment horizontal="center" vertical="center"/>
    </xf>
    <xf numFmtId="9" fontId="0" fillId="0" borderId="2" applyAlignment="1" pivotButton="0" quotePrefix="0" xfId="12">
      <alignment horizontal="center" vertical="center"/>
    </xf>
    <xf numFmtId="0" fontId="3" fillId="0" borderId="3" applyAlignment="1" pivotButton="0" quotePrefix="0" xfId="47">
      <alignment horizontal="center" vertical="center" wrapText="1"/>
    </xf>
    <xf numFmtId="0" fontId="3" fillId="0" borderId="4" applyAlignment="1" pivotButton="0" quotePrefix="0" xfId="47">
      <alignment horizontal="center" vertical="center" wrapText="1"/>
    </xf>
    <xf numFmtId="9" fontId="0" fillId="0" borderId="0" pivotButton="0" quotePrefix="0" xfId="12"/>
    <xf numFmtId="0" fontId="3" fillId="0" borderId="5" applyAlignment="1" pivotButton="0" quotePrefix="0" xfId="47">
      <alignment horizontal="center" vertical="center"/>
    </xf>
    <xf numFmtId="0" fontId="3" fillId="0" borderId="6" applyAlignment="1" pivotButton="0" quotePrefix="0" xfId="47">
      <alignment horizontal="center" vertical="center"/>
    </xf>
    <xf numFmtId="0" fontId="4" fillId="0" borderId="7" applyAlignment="1" pivotButton="0" quotePrefix="0" xfId="47">
      <alignment horizontal="center" vertical="center" wrapText="1"/>
    </xf>
    <xf numFmtId="0" fontId="4" fillId="0" borderId="8" applyAlignment="1" pivotButton="0" quotePrefix="0" xfId="47">
      <alignment horizontal="center" vertical="center" wrapText="1"/>
    </xf>
    <xf numFmtId="0" fontId="4" fillId="0" borderId="2" applyAlignment="1" pivotButton="0" quotePrefix="0" xfId="47">
      <alignment vertical="center" wrapText="1"/>
    </xf>
    <xf numFmtId="164" fontId="0" fillId="0" borderId="2" applyAlignment="1" pivotButton="0" quotePrefix="0" xfId="47">
      <alignment vertical="center" wrapText="1"/>
    </xf>
    <xf numFmtId="0" fontId="5" fillId="0" borderId="0" applyAlignment="1" pivotButton="0" quotePrefix="0" xfId="55">
      <alignment vertical="center" wrapText="1"/>
    </xf>
    <xf numFmtId="0" fontId="6" fillId="0" borderId="0" applyAlignment="1" pivotButton="0" quotePrefix="0" xfId="55">
      <alignment vertical="center" wrapText="1"/>
    </xf>
    <xf numFmtId="0" fontId="7" fillId="3" borderId="0" applyAlignment="1" pivotButton="0" quotePrefix="0" xfId="5">
      <alignment vertical="center" wrapText="1"/>
    </xf>
    <xf numFmtId="0" fontId="7" fillId="0" borderId="0" applyAlignment="1" pivotButton="0" quotePrefix="0" xfId="5">
      <alignment vertical="center" wrapText="1"/>
    </xf>
    <xf numFmtId="0" fontId="7" fillId="2" borderId="0" applyAlignment="1" pivotButton="0" quotePrefix="0" xfId="5">
      <alignment vertical="center" wrapText="1"/>
    </xf>
    <xf numFmtId="0" fontId="8" fillId="0" borderId="0" applyAlignment="1" pivotButton="0" quotePrefix="0" xfId="5">
      <alignment vertical="center"/>
    </xf>
    <xf numFmtId="0" fontId="7" fillId="0" borderId="0" applyAlignment="1" pivotButton="0" quotePrefix="0" xfId="55">
      <alignment horizontal="center" vertical="center" wrapText="1"/>
    </xf>
    <xf numFmtId="0" fontId="7" fillId="0" borderId="0" applyAlignment="1" pivotButton="0" quotePrefix="0" xfId="55">
      <alignment horizontal="left" vertical="center" wrapText="1"/>
    </xf>
    <xf numFmtId="164" fontId="7" fillId="0" borderId="0" applyAlignment="1" pivotButton="0" quotePrefix="0" xfId="55">
      <alignment horizontal="center" vertical="center" wrapText="1"/>
    </xf>
    <xf numFmtId="165" fontId="7" fillId="0" borderId="0" applyAlignment="1" pivotButton="0" quotePrefix="0" xfId="55">
      <alignment horizontal="center" vertical="center" wrapText="1"/>
    </xf>
    <xf numFmtId="0" fontId="7" fillId="0" borderId="0" applyAlignment="1" pivotButton="0" quotePrefix="0" xfId="55">
      <alignment vertical="center" wrapText="1"/>
    </xf>
    <xf numFmtId="0" fontId="9" fillId="0" borderId="0" applyAlignment="1" pivotButton="0" quotePrefix="0" xfId="55">
      <alignment horizontal="left" vertical="center" wrapText="1"/>
    </xf>
    <xf numFmtId="0" fontId="9" fillId="0" borderId="0" applyAlignment="1" pivotButton="0" quotePrefix="0" xfId="55">
      <alignment horizontal="center" vertical="center" wrapText="1"/>
    </xf>
    <xf numFmtId="0" fontId="5" fillId="0" borderId="0" applyAlignment="1" pivotButton="0" quotePrefix="0" xfId="55">
      <alignment horizontal="center" vertical="center" wrapText="1"/>
    </xf>
    <xf numFmtId="0" fontId="5" fillId="0" borderId="0" applyAlignment="1" pivotButton="0" quotePrefix="0" xfId="55">
      <alignment horizontal="left" vertical="center" wrapText="1"/>
    </xf>
    <xf numFmtId="164" fontId="5" fillId="0" borderId="0" applyAlignment="1" pivotButton="0" quotePrefix="0" xfId="55">
      <alignment horizontal="center" vertical="center" wrapText="1"/>
    </xf>
    <xf numFmtId="0" fontId="10" fillId="0" borderId="0" applyAlignment="1" pivotButton="0" quotePrefix="0" xfId="55">
      <alignment horizontal="center" vertical="center" wrapText="1"/>
    </xf>
    <xf numFmtId="0" fontId="10" fillId="0" borderId="0" applyAlignment="1" pivotButton="0" quotePrefix="0" xfId="55">
      <alignment horizontal="left" vertical="center" wrapText="1"/>
    </xf>
    <xf numFmtId="164" fontId="10" fillId="0" borderId="0" applyAlignment="1" pivotButton="0" quotePrefix="0" xfId="55">
      <alignment horizontal="center" vertical="center" wrapText="1"/>
    </xf>
    <xf numFmtId="0" fontId="9" fillId="0" borderId="2" applyAlignment="1" pivotButton="0" quotePrefix="0" xfId="55">
      <alignment horizontal="center" vertical="center" wrapText="1"/>
    </xf>
    <xf numFmtId="164" fontId="9" fillId="0" borderId="7" applyAlignment="1" pivotButton="0" quotePrefix="0" xfId="55">
      <alignment horizontal="center" vertical="center" wrapText="1"/>
    </xf>
    <xf numFmtId="164" fontId="9" fillId="0" borderId="9" applyAlignment="1" pivotButton="0" quotePrefix="0" xfId="55">
      <alignment horizontal="center" vertical="center" wrapText="1"/>
    </xf>
    <xf numFmtId="164" fontId="9" fillId="0" borderId="2" applyAlignment="1" pivotButton="0" quotePrefix="0" xfId="55">
      <alignment horizontal="center" vertical="center" wrapText="1"/>
    </xf>
    <xf numFmtId="0" fontId="9" fillId="0" borderId="7" applyAlignment="1" pivotButton="0" quotePrefix="0" xfId="55">
      <alignment horizontal="center" vertical="center" wrapText="1"/>
    </xf>
    <xf numFmtId="0" fontId="9" fillId="0" borderId="9" applyAlignment="1" pivotButton="0" quotePrefix="0" xfId="55">
      <alignment horizontal="center" vertical="center" wrapText="1"/>
    </xf>
    <xf numFmtId="0" fontId="9" fillId="0" borderId="8" applyAlignment="1" pivotButton="0" quotePrefix="0" xfId="55">
      <alignment horizontal="left" vertical="center" wrapText="1"/>
    </xf>
    <xf numFmtId="164" fontId="5" fillId="0" borderId="2" applyAlignment="1" pivotButton="0" quotePrefix="0" xfId="55">
      <alignment horizontal="center" vertical="center" wrapText="1"/>
    </xf>
    <xf numFmtId="0" fontId="11" fillId="0" borderId="2" applyAlignment="1" pivotButton="0" quotePrefix="0" xfId="5">
      <alignment horizontal="center" vertical="center" wrapText="1"/>
    </xf>
    <xf numFmtId="0" fontId="9" fillId="0" borderId="7" applyAlignment="1" pivotButton="0" quotePrefix="0" xfId="5">
      <alignment horizontal="left" vertical="center" wrapText="1"/>
    </xf>
    <xf numFmtId="0" fontId="9" fillId="0" borderId="9" applyAlignment="1" pivotButton="0" quotePrefix="0" xfId="5">
      <alignment horizontal="left" vertical="center" wrapText="1"/>
    </xf>
    <xf numFmtId="0" fontId="9" fillId="0" borderId="8" applyAlignment="1" pivotButton="0" quotePrefix="0" xfId="5">
      <alignment horizontal="left" vertical="center" wrapText="1"/>
    </xf>
    <xf numFmtId="0" fontId="5" fillId="0" borderId="2" applyAlignment="1" pivotButton="0" quotePrefix="0" xfId="5">
      <alignment horizontal="left" vertical="center" wrapText="1"/>
    </xf>
    <xf numFmtId="164" fontId="7" fillId="0" borderId="2" applyAlignment="1" pivotButton="0" quotePrefix="0" xfId="5">
      <alignment horizontal="center" vertical="center" wrapText="1"/>
    </xf>
    <xf numFmtId="0" fontId="12" fillId="0" borderId="7" applyAlignment="1" pivotButton="0" quotePrefix="0" xfId="5">
      <alignment horizontal="left" vertical="center" wrapText="1"/>
    </xf>
    <xf numFmtId="0" fontId="12" fillId="0" borderId="9" applyAlignment="1" pivotButton="0" quotePrefix="0" xfId="5">
      <alignment horizontal="left" vertical="center" wrapText="1"/>
    </xf>
    <xf numFmtId="0" fontId="12" fillId="0" borderId="8" applyAlignment="1" pivotButton="0" quotePrefix="0" xfId="5">
      <alignment horizontal="left" vertical="center" wrapText="1"/>
    </xf>
    <xf numFmtId="0" fontId="13" fillId="0" borderId="7" applyAlignment="1" pivotButton="0" quotePrefix="0" xfId="5">
      <alignment horizontal="left" vertical="center" wrapText="1"/>
    </xf>
    <xf numFmtId="0" fontId="13" fillId="0" borderId="9" applyAlignment="1" pivotButton="0" quotePrefix="0" xfId="5">
      <alignment horizontal="left" vertical="center" wrapText="1"/>
    </xf>
    <xf numFmtId="0" fontId="13" fillId="0" borderId="8" applyAlignment="1" pivotButton="0" quotePrefix="0" xfId="5">
      <alignment horizontal="left" vertical="center" wrapText="1"/>
    </xf>
    <xf numFmtId="0" fontId="5" fillId="0" borderId="2" applyAlignment="1" pivotButton="0" quotePrefix="0" xfId="56">
      <alignment horizontal="left" vertical="center" wrapText="1"/>
    </xf>
    <xf numFmtId="0" fontId="7" fillId="3" borderId="2" applyAlignment="1" pivotButton="0" quotePrefix="0" xfId="0">
      <alignment horizontal="center" vertical="center" wrapText="1"/>
    </xf>
    <xf numFmtId="0" fontId="7" fillId="3" borderId="2" applyAlignment="1" pivotButton="0" quotePrefix="0" xfId="0">
      <alignment horizontal="justify" vertical="center" wrapText="1"/>
    </xf>
    <xf numFmtId="0" fontId="7" fillId="3" borderId="2" applyAlignment="1" pivotButton="0" quotePrefix="0" xfId="0">
      <alignment horizontal="left" vertical="center" wrapText="1"/>
    </xf>
    <xf numFmtId="166" fontId="7" fillId="3" borderId="2" applyAlignment="1" pivotButton="0" quotePrefix="0" xfId="55">
      <alignment horizontal="center" vertical="center" wrapText="1"/>
    </xf>
    <xf numFmtId="0" fontId="7" fillId="3" borderId="2" applyAlignment="1" pivotButton="0" quotePrefix="0" xfId="55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justify" vertical="center" wrapText="1"/>
    </xf>
    <xf numFmtId="0" fontId="7" fillId="0" borderId="2" applyAlignment="1" pivotButton="0" quotePrefix="0" xfId="0">
      <alignment horizontal="left" vertical="center" wrapText="1"/>
    </xf>
    <xf numFmtId="166" fontId="7" fillId="0" borderId="2" applyAlignment="1" pivotButton="0" quotePrefix="0" xfId="55">
      <alignment horizontal="center" vertical="center" wrapText="1"/>
    </xf>
    <xf numFmtId="0" fontId="7" fillId="0" borderId="2" applyAlignment="1" pivotButton="0" quotePrefix="0" xfId="55">
      <alignment horizontal="center" vertical="center" wrapText="1"/>
    </xf>
    <xf numFmtId="0" fontId="13" fillId="0" borderId="7" applyAlignment="1" pivotButton="0" quotePrefix="0" xfId="5">
      <alignment horizontal="center" vertical="center" wrapText="1"/>
    </xf>
    <xf numFmtId="0" fontId="5" fillId="0" borderId="2" applyAlignment="1" pivotButton="0" quotePrefix="0" xfId="55">
      <alignment horizontal="left" vertical="center" wrapText="1"/>
    </xf>
    <xf numFmtId="164" fontId="7" fillId="0" borderId="2" applyAlignment="1" pivotButton="0" quotePrefix="0" xfId="55">
      <alignment horizontal="center" vertical="center" wrapText="1"/>
    </xf>
    <xf numFmtId="0" fontId="7" fillId="0" borderId="2" applyAlignment="1" pivotButton="0" quotePrefix="0" xfId="5">
      <alignment horizontal="center" vertical="center" wrapText="1"/>
    </xf>
    <xf numFmtId="0" fontId="7" fillId="0" borderId="2" applyAlignment="1" pivotButton="0" quotePrefix="0" xfId="55">
      <alignment horizontal="left" vertical="center" wrapText="1"/>
    </xf>
    <xf numFmtId="0" fontId="9" fillId="0" borderId="7" applyAlignment="1" pivotButton="0" quotePrefix="0" xfId="55">
      <alignment horizontal="left" vertical="center" wrapText="1"/>
    </xf>
    <xf numFmtId="0" fontId="9" fillId="0" borderId="9" applyAlignment="1" pivotButton="0" quotePrefix="0" xfId="55">
      <alignment horizontal="left" vertical="center" wrapText="1"/>
    </xf>
    <xf numFmtId="0" fontId="9" fillId="0" borderId="3" applyAlignment="1" pivotButton="0" quotePrefix="0" xfId="55">
      <alignment horizontal="center" vertical="center" wrapText="1"/>
    </xf>
    <xf numFmtId="0" fontId="9" fillId="0" borderId="4" applyAlignment="1" pivotButton="0" quotePrefix="0" xfId="55">
      <alignment horizontal="center" vertical="center" wrapText="1"/>
    </xf>
    <xf numFmtId="0" fontId="5" fillId="0" borderId="2" applyAlignment="1" pivotButton="0" quotePrefix="0" xfId="55">
      <alignment horizontal="center" vertical="center" wrapText="1"/>
    </xf>
    <xf numFmtId="0" fontId="7" fillId="0" borderId="2" applyAlignment="1" pivotButton="0" quotePrefix="0" xfId="5">
      <alignment horizontal="left" vertical="center" wrapText="1"/>
    </xf>
    <xf numFmtId="0" fontId="7" fillId="3" borderId="2" applyAlignment="1" pivotButton="0" quotePrefix="0" xfId="55">
      <alignment horizontal="left" vertical="center" wrapText="1"/>
    </xf>
    <xf numFmtId="165" fontId="5" fillId="0" borderId="0" applyAlignment="1" pivotButton="0" quotePrefix="0" xfId="55">
      <alignment horizontal="center" vertical="center" wrapText="1"/>
    </xf>
    <xf numFmtId="165" fontId="10" fillId="0" borderId="0" applyAlignment="1" pivotButton="0" quotePrefix="0" xfId="55">
      <alignment horizontal="center" vertical="center" wrapText="1"/>
    </xf>
    <xf numFmtId="165" fontId="9" fillId="0" borderId="9" applyAlignment="1" pivotButton="0" quotePrefix="0" xfId="55">
      <alignment horizontal="center" vertical="center" wrapText="1"/>
    </xf>
    <xf numFmtId="165" fontId="9" fillId="0" borderId="8" applyAlignment="1" pivotButton="0" quotePrefix="0" xfId="55">
      <alignment horizontal="center" vertical="center" wrapText="1"/>
    </xf>
    <xf numFmtId="165" fontId="9" fillId="0" borderId="2" applyAlignment="1" pivotButton="0" quotePrefix="0" xfId="55">
      <alignment horizontal="center" vertical="center" wrapText="1"/>
    </xf>
    <xf numFmtId="165" fontId="5" fillId="0" borderId="2" applyAlignment="1" pivotButton="0" quotePrefix="0" xfId="55">
      <alignment horizontal="center" vertical="center" wrapText="1"/>
    </xf>
    <xf numFmtId="165" fontId="7" fillId="0" borderId="2" applyAlignment="1" pivotButton="0" quotePrefix="0" xfId="5">
      <alignment horizontal="center" vertical="center" wrapText="1"/>
    </xf>
    <xf numFmtId="0" fontId="5" fillId="0" borderId="2" applyAlignment="1" pivotButton="0" quotePrefix="0" xfId="56">
      <alignment horizontal="center" vertical="center" wrapText="1"/>
    </xf>
    <xf numFmtId="165" fontId="7" fillId="3" borderId="2" applyAlignment="1" pivotButton="0" quotePrefix="0" xfId="55">
      <alignment horizontal="center" vertical="center" wrapText="1"/>
    </xf>
    <xf numFmtId="0" fontId="7" fillId="3" borderId="2" applyAlignment="1" pivotButton="0" quotePrefix="0" xfId="56">
      <alignment horizontal="center" vertical="center" wrapText="1"/>
    </xf>
    <xf numFmtId="165" fontId="7" fillId="0" borderId="2" applyAlignment="1" pivotButton="0" quotePrefix="0" xfId="55">
      <alignment horizontal="center" vertical="center" wrapText="1"/>
    </xf>
    <xf numFmtId="0" fontId="7" fillId="0" borderId="2" applyAlignment="1" pivotButton="0" quotePrefix="0" xfId="56">
      <alignment horizontal="center" vertical="center" wrapText="1"/>
    </xf>
    <xf numFmtId="0" fontId="7" fillId="0" borderId="2" applyAlignment="1" pivotButton="0" quotePrefix="0" xfId="55">
      <alignment vertical="center" wrapText="1"/>
    </xf>
    <xf numFmtId="0" fontId="13" fillId="0" borderId="9" applyAlignment="1" pivotButton="0" quotePrefix="0" xfId="55">
      <alignment horizontal="center" vertical="center" wrapText="1"/>
    </xf>
    <xf numFmtId="0" fontId="13" fillId="0" borderId="8" applyAlignment="1" pivotButton="0" quotePrefix="0" xfId="55">
      <alignment horizontal="center" vertical="center" wrapText="1"/>
    </xf>
    <xf numFmtId="164" fontId="7" fillId="0" borderId="2" applyAlignment="1" pivotButton="0" quotePrefix="0" xfId="0">
      <alignment horizontal="center" vertical="center" wrapText="1"/>
    </xf>
    <xf numFmtId="0" fontId="7" fillId="0" borderId="2" applyAlignment="1" pivotButton="0" quotePrefix="0" xfId="57">
      <alignment horizontal="center" vertical="center" wrapText="1"/>
    </xf>
    <xf numFmtId="0" fontId="7" fillId="0" borderId="2" applyAlignment="1" pivotButton="0" quotePrefix="0" xfId="57">
      <alignment horizontal="left" vertical="center" wrapText="1"/>
    </xf>
    <xf numFmtId="0" fontId="7" fillId="0" borderId="8" applyAlignment="1" pivotButton="0" quotePrefix="0" xfId="57">
      <alignment horizontal="center" vertical="center" wrapText="1"/>
    </xf>
    <xf numFmtId="0" fontId="9" fillId="0" borderId="2" applyAlignment="1" pivotButton="0" quotePrefix="0" xfId="5">
      <alignment horizontal="center" vertical="center" wrapText="1"/>
    </xf>
    <xf numFmtId="0" fontId="7" fillId="2" borderId="2" applyAlignment="1" pivotButton="0" quotePrefix="0" xfId="5">
      <alignment horizontal="center" vertical="center" wrapText="1"/>
    </xf>
    <xf numFmtId="0" fontId="7" fillId="2" borderId="2" applyAlignment="1" pivotButton="0" quotePrefix="0" xfId="57">
      <alignment horizontal="center" vertical="center" wrapText="1"/>
    </xf>
    <xf numFmtId="0" fontId="7" fillId="2" borderId="2" applyAlignment="1" pivotButton="0" quotePrefix="0" xfId="55">
      <alignment horizontal="center" vertical="center" wrapText="1"/>
    </xf>
    <xf numFmtId="0" fontId="7" fillId="2" borderId="2" applyAlignment="1" pivotButton="0" quotePrefix="0" xfId="57">
      <alignment horizontal="left" vertical="center" wrapText="1"/>
    </xf>
    <xf numFmtId="166" fontId="7" fillId="3" borderId="2" applyAlignment="1" pivotButton="0" quotePrefix="0" xfId="55">
      <alignment horizontal="left" vertical="center" wrapText="1"/>
    </xf>
    <xf numFmtId="166" fontId="7" fillId="0" borderId="2" applyAlignment="1" pivotButton="0" quotePrefix="0" xfId="0">
      <alignment horizontal="left" vertical="center" wrapText="1"/>
    </xf>
    <xf numFmtId="167" fontId="7" fillId="0" borderId="2" applyAlignment="1" pivotButton="0" quotePrefix="0" xfId="0">
      <alignment horizontal="left" vertical="center" wrapText="1"/>
    </xf>
    <xf numFmtId="168" fontId="7" fillId="0" borderId="2" applyAlignment="1" pivotButton="0" quotePrefix="0" xfId="55">
      <alignment horizontal="center" vertical="center" wrapText="1"/>
    </xf>
    <xf numFmtId="0" fontId="7" fillId="2" borderId="2" applyAlignment="1" pivotButton="0" quotePrefix="0" xfId="55">
      <alignment horizontal="left" vertical="center" wrapText="1"/>
    </xf>
    <xf numFmtId="0" fontId="7" fillId="2" borderId="2" applyAlignment="1" pivotButton="0" quotePrefix="0" xfId="55">
      <alignment vertical="center" wrapText="1"/>
    </xf>
    <xf numFmtId="0" fontId="5" fillId="3" borderId="2" applyAlignment="1" pivotButton="0" quotePrefix="0" xfId="0">
      <alignment horizontal="justify" vertical="center" wrapText="1"/>
    </xf>
    <xf numFmtId="0" fontId="5" fillId="3" borderId="2" applyAlignment="1" pivotButton="0" quotePrefix="0" xfId="0">
      <alignment horizontal="left" vertical="center" wrapText="1"/>
    </xf>
    <xf numFmtId="0" fontId="12" fillId="0" borderId="7" applyAlignment="1" pivotButton="0" quotePrefix="0" xfId="5">
      <alignment horizontal="center" vertical="center" wrapText="1"/>
    </xf>
    <xf numFmtId="0" fontId="7" fillId="0" borderId="8" applyAlignment="1" pivotButton="0" quotePrefix="0" xfId="5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167" fontId="7" fillId="0" borderId="2" applyAlignment="1" pivotButton="0" quotePrefix="0" xfId="55">
      <alignment horizontal="left" vertical="center" wrapText="1"/>
    </xf>
    <xf numFmtId="0" fontId="7" fillId="0" borderId="2" applyAlignment="1" pivotButton="0" quotePrefix="0" xfId="5">
      <alignment horizontal="center" vertical="center" wrapText="1"/>
    </xf>
    <xf numFmtId="0" fontId="7" fillId="0" borderId="2" applyAlignment="1" pivotButton="0" quotePrefix="0" xfId="55">
      <alignment horizontal="justify" vertical="center" wrapText="1"/>
    </xf>
    <xf numFmtId="169" fontId="7" fillId="0" borderId="2" applyAlignment="1" pivotButton="0" quotePrefix="0" xfId="55">
      <alignment horizontal="center" vertical="center" wrapText="1"/>
    </xf>
    <xf numFmtId="0" fontId="12" fillId="0" borderId="7" applyAlignment="1" pivotButton="0" quotePrefix="0" xfId="5">
      <alignment vertical="center" wrapText="1"/>
    </xf>
    <xf numFmtId="0" fontId="12" fillId="0" borderId="9" applyAlignment="1" pivotButton="0" quotePrefix="0" xfId="5">
      <alignment vertical="center" wrapText="1"/>
    </xf>
    <xf numFmtId="0" fontId="12" fillId="0" borderId="8" applyAlignment="1" pivotButton="0" quotePrefix="0" xfId="5">
      <alignment vertical="center" wrapText="1"/>
    </xf>
    <xf numFmtId="0" fontId="14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/>
    </xf>
    <xf numFmtId="0" fontId="15" fillId="0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center" vertical="center"/>
    </xf>
    <xf numFmtId="0" fontId="16" fillId="0" borderId="0" applyAlignment="1" pivotButton="0" quotePrefix="0" xfId="58">
      <alignment horizontal="center" vertical="center"/>
    </xf>
    <xf numFmtId="0" fontId="16" fillId="0" borderId="0" applyAlignment="1" pivotButton="0" quotePrefix="0" xfId="58">
      <alignment horizontal="center" vertical="center"/>
    </xf>
    <xf numFmtId="169" fontId="14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center"/>
    </xf>
    <xf numFmtId="0" fontId="17" fillId="0" borderId="0" applyAlignment="1" pivotButton="0" quotePrefix="0" xfId="55">
      <alignment horizontal="center" vertical="center" wrapText="1"/>
    </xf>
    <xf numFmtId="169" fontId="17" fillId="0" borderId="0" applyAlignment="1" pivotButton="0" quotePrefix="0" xfId="55">
      <alignment horizontal="center" vertical="center" wrapText="1"/>
    </xf>
    <xf numFmtId="0" fontId="18" fillId="0" borderId="0" applyAlignment="1" pivotButton="0" quotePrefix="0" xfId="55">
      <alignment horizontal="center" vertical="center" wrapText="1"/>
    </xf>
    <xf numFmtId="169" fontId="19" fillId="0" borderId="1" applyAlignment="1" pivotButton="0" quotePrefix="0" xfId="55">
      <alignment horizontal="right" vertical="center" wrapText="1"/>
    </xf>
    <xf numFmtId="169" fontId="9" fillId="0" borderId="2" applyAlignment="1" pivotButton="0" quotePrefix="0" xfId="55">
      <alignment horizontal="center" vertical="center" wrapText="1"/>
    </xf>
    <xf numFmtId="0" fontId="20" fillId="0" borderId="2" applyAlignment="1" pivotButton="0" quotePrefix="0" xfId="42">
      <alignment horizontal="center" vertical="center" wrapText="1"/>
    </xf>
    <xf numFmtId="0" fontId="20" fillId="0" borderId="2" applyAlignment="1" pivotButton="0" quotePrefix="0" xfId="55">
      <alignment horizontal="center" vertical="center" wrapText="1"/>
    </xf>
    <xf numFmtId="169" fontId="20" fillId="0" borderId="2" applyAlignment="1" pivotButton="0" quotePrefix="0" xfId="55">
      <alignment horizontal="center" vertical="center" wrapText="1"/>
    </xf>
    <xf numFmtId="0" fontId="20" fillId="0" borderId="7" applyAlignment="1" pivotButton="0" quotePrefix="0" xfId="47">
      <alignment horizontal="center" vertical="center" wrapText="1"/>
    </xf>
    <xf numFmtId="0" fontId="20" fillId="0" borderId="9" applyAlignment="1" pivotButton="0" quotePrefix="0" xfId="47">
      <alignment horizontal="center" vertical="center" wrapText="1"/>
    </xf>
    <xf numFmtId="0" fontId="20" fillId="0" borderId="8" applyAlignment="1" pivotButton="0" quotePrefix="0" xfId="47">
      <alignment horizontal="center" vertical="center" wrapText="1"/>
    </xf>
    <xf numFmtId="0" fontId="20" fillId="0" borderId="2" applyAlignment="1" pivotButton="0" quotePrefix="0" xfId="0">
      <alignment horizontal="center" vertical="center"/>
    </xf>
    <xf numFmtId="0" fontId="20" fillId="0" borderId="0" applyAlignment="1" pivotButton="0" quotePrefix="0" xfId="0">
      <alignment horizontal="center" vertical="center"/>
    </xf>
    <xf numFmtId="169" fontId="20" fillId="0" borderId="2" applyAlignment="1" pivotButton="0" quotePrefix="0" xfId="0">
      <alignment horizontal="center" vertical="center"/>
    </xf>
    <xf numFmtId="0" fontId="21" fillId="0" borderId="2" applyAlignment="1" pivotButton="0" quotePrefix="0" xfId="47">
      <alignment horizontal="center" vertical="center" wrapText="1"/>
    </xf>
    <xf numFmtId="0" fontId="22" fillId="0" borderId="2" applyAlignment="1" pivotButton="0" quotePrefix="0" xfId="47">
      <alignment horizontal="center" vertical="center" wrapText="1"/>
    </xf>
    <xf numFmtId="0" fontId="16" fillId="0" borderId="2" applyAlignment="1" pivotButton="0" quotePrefix="0" xfId="55">
      <alignment horizontal="center" vertical="center" wrapText="1"/>
    </xf>
    <xf numFmtId="0" fontId="23" fillId="0" borderId="2" applyAlignment="1" pivotButton="0" quotePrefix="0" xfId="47">
      <alignment horizontal="center" vertical="center" wrapText="1"/>
    </xf>
    <xf numFmtId="169" fontId="16" fillId="0" borderId="2" applyAlignment="1" pivotButton="0" quotePrefix="0" xfId="55">
      <alignment horizontal="center" vertical="center" wrapText="1"/>
    </xf>
    <xf numFmtId="0" fontId="23" fillId="0" borderId="3" applyAlignment="1" pivotButton="0" quotePrefix="0" xfId="47">
      <alignment horizontal="center" vertical="center" wrapText="1"/>
    </xf>
    <xf numFmtId="0" fontId="23" fillId="0" borderId="7" applyAlignment="1" pivotButton="0" quotePrefix="0" xfId="47">
      <alignment horizontal="center" vertical="center" wrapText="1"/>
    </xf>
    <xf numFmtId="0" fontId="23" fillId="0" borderId="8" applyAlignment="1" pivotButton="0" quotePrefix="0" xfId="47">
      <alignment horizontal="center" vertical="center" wrapText="1"/>
    </xf>
    <xf numFmtId="0" fontId="23" fillId="0" borderId="10" applyAlignment="1" pivotButton="0" quotePrefix="0" xfId="47">
      <alignment horizontal="center" vertical="center" wrapText="1"/>
    </xf>
    <xf numFmtId="169" fontId="16" fillId="0" borderId="2" applyAlignment="1" pivotButton="0" quotePrefix="0" xfId="0">
      <alignment horizontal="center" vertical="center"/>
    </xf>
    <xf numFmtId="0" fontId="21" fillId="0" borderId="3" applyAlignment="1" pivotButton="0" quotePrefix="0" xfId="47">
      <alignment horizontal="center" vertical="center" wrapText="1"/>
    </xf>
    <xf numFmtId="0" fontId="7" fillId="0" borderId="2" applyAlignment="1" pivotButton="0" quotePrefix="0" xfId="0">
      <alignment horizontal="center" vertical="center"/>
    </xf>
    <xf numFmtId="0" fontId="21" fillId="0" borderId="10" applyAlignment="1" pivotButton="0" quotePrefix="0" xfId="47">
      <alignment horizontal="center" vertical="center" wrapText="1"/>
    </xf>
    <xf numFmtId="0" fontId="21" fillId="0" borderId="4" applyAlignment="1" pivotButton="0" quotePrefix="0" xfId="47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23" fillId="0" borderId="9" applyAlignment="1" pivotButton="0" quotePrefix="0" xfId="47">
      <alignment horizontal="center" vertical="center" wrapText="1"/>
    </xf>
    <xf numFmtId="31" fontId="23" fillId="0" borderId="2" applyAlignment="1" pivotButton="0" quotePrefix="0" xfId="55">
      <alignment horizontal="center" vertical="center" wrapText="1"/>
    </xf>
    <xf numFmtId="0" fontId="23" fillId="0" borderId="2" applyAlignment="1" pivotButton="0" quotePrefix="0" xfId="55">
      <alignment horizontal="center" vertical="center" wrapText="1"/>
    </xf>
    <xf numFmtId="0" fontId="20" fillId="0" borderId="7" applyAlignment="1" pivotButton="0" quotePrefix="0" xfId="42">
      <alignment horizontal="center" vertical="center" wrapText="1"/>
    </xf>
    <xf numFmtId="0" fontId="20" fillId="0" borderId="9" applyAlignment="1" pivotButton="0" quotePrefix="0" xfId="42">
      <alignment horizontal="center" vertical="center" wrapText="1"/>
    </xf>
    <xf numFmtId="0" fontId="20" fillId="0" borderId="8" applyAlignment="1" pivotButton="0" quotePrefix="0" xfId="42">
      <alignment horizontal="center" vertical="center" wrapText="1"/>
    </xf>
    <xf numFmtId="0" fontId="24" fillId="0" borderId="2" applyAlignment="1" pivotButton="0" quotePrefix="0" xfId="58">
      <alignment horizontal="center" vertical="center"/>
    </xf>
    <xf numFmtId="0" fontId="23" fillId="0" borderId="2" applyAlignment="1" pivotButton="0" quotePrefix="0" xfId="55">
      <alignment horizontal="center" vertical="center" wrapText="1"/>
    </xf>
    <xf numFmtId="0" fontId="15" fillId="0" borderId="2" applyAlignment="1" pivotButton="0" quotePrefix="0" xfId="55">
      <alignment horizontal="center" vertical="center" wrapText="1"/>
    </xf>
    <xf numFmtId="0" fontId="23" fillId="0" borderId="7" applyAlignment="1" pivotButton="0" quotePrefix="0" xfId="55">
      <alignment horizontal="center" vertical="center" wrapText="1"/>
    </xf>
    <xf numFmtId="0" fontId="23" fillId="0" borderId="9" applyAlignment="1" pivotButton="0" quotePrefix="0" xfId="55">
      <alignment horizontal="center" vertical="center" wrapText="1"/>
    </xf>
    <xf numFmtId="0" fontId="23" fillId="0" borderId="8" applyAlignment="1" pivotButton="0" quotePrefix="0" xfId="55">
      <alignment horizontal="center" vertical="center" wrapText="1"/>
    </xf>
    <xf numFmtId="0" fontId="7" fillId="0" borderId="7" applyAlignment="1" pivotButton="0" quotePrefix="0" xfId="55">
      <alignment horizontal="center" vertical="center" wrapText="1"/>
    </xf>
    <xf numFmtId="0" fontId="7" fillId="0" borderId="9" applyAlignment="1" pivotButton="0" quotePrefix="0" xfId="55">
      <alignment horizontal="center" vertical="center" wrapText="1"/>
    </xf>
    <xf numFmtId="0" fontId="7" fillId="0" borderId="8" applyAlignment="1" pivotButton="0" quotePrefix="0" xfId="55">
      <alignment horizontal="center" vertical="center" wrapText="1"/>
    </xf>
    <xf numFmtId="0" fontId="14" fillId="0" borderId="2" applyAlignment="1" pivotButton="0" quotePrefix="0" xfId="0">
      <alignment horizontal="left" vertical="center"/>
    </xf>
    <xf numFmtId="169" fontId="14" fillId="0" borderId="2" applyAlignment="1" pivotButton="0" quotePrefix="0" xfId="0">
      <alignment horizontal="left" vertical="center"/>
    </xf>
    <xf numFmtId="0" fontId="19" fillId="0" borderId="1" applyAlignment="1" pivotButton="0" quotePrefix="0" xfId="55">
      <alignment horizontal="right" vertical="center" wrapText="1"/>
    </xf>
    <xf numFmtId="10" fontId="20" fillId="0" borderId="2" applyAlignment="1" pivotButton="0" quotePrefix="0" xfId="55">
      <alignment horizontal="center" vertical="center" wrapText="1"/>
    </xf>
    <xf numFmtId="169" fontId="14" fillId="0" borderId="0" applyAlignment="1" pivotButton="0" quotePrefix="0" xfId="0">
      <alignment horizontal="center" vertical="center"/>
    </xf>
    <xf numFmtId="169" fontId="19" fillId="0" borderId="1" applyAlignment="1" pivotButton="0" quotePrefix="0" xfId="55">
      <alignment horizontal="right" vertical="center" wrapText="1"/>
    </xf>
    <xf numFmtId="0" fontId="0" fillId="0" borderId="1" pivotButton="0" quotePrefix="0" xfId="0"/>
    <xf numFmtId="0" fontId="0" fillId="0" borderId="19" pivotButton="0" quotePrefix="0" xfId="0"/>
    <xf numFmtId="0" fontId="0" fillId="0" borderId="6" pivotButton="0" quotePrefix="0" xfId="0"/>
    <xf numFmtId="0" fontId="0" fillId="0" borderId="8" pivotButton="0" quotePrefix="0" xfId="0"/>
    <xf numFmtId="169" fontId="9" fillId="0" borderId="2" applyAlignment="1" pivotButton="0" quotePrefix="0" xfId="55">
      <alignment horizontal="center" vertical="center" wrapText="1"/>
    </xf>
    <xf numFmtId="0" fontId="0" fillId="0" borderId="4" pivotButton="0" quotePrefix="0" xfId="0"/>
    <xf numFmtId="0" fontId="0" fillId="0" borderId="22" pivotButton="0" quotePrefix="0" xfId="0"/>
    <xf numFmtId="0" fontId="0" fillId="0" borderId="23" pivotButton="0" quotePrefix="0" xfId="0"/>
    <xf numFmtId="0" fontId="0" fillId="0" borderId="9" pivotButton="0" quotePrefix="0" xfId="0"/>
    <xf numFmtId="169" fontId="20" fillId="0" borderId="2" applyAlignment="1" pivotButton="0" quotePrefix="0" xfId="55">
      <alignment horizontal="center" vertical="center" wrapText="1"/>
    </xf>
    <xf numFmtId="0" fontId="20" fillId="0" borderId="2" applyAlignment="1" pivotButton="0" quotePrefix="0" xfId="47">
      <alignment horizontal="center" vertical="center" wrapText="1"/>
    </xf>
    <xf numFmtId="169" fontId="20" fillId="0" borderId="2" applyAlignment="1" pivotButton="0" quotePrefix="0" xfId="0">
      <alignment horizontal="center" vertical="center"/>
    </xf>
    <xf numFmtId="169" fontId="16" fillId="0" borderId="2" applyAlignment="1" pivotButton="0" quotePrefix="0" xfId="55">
      <alignment horizontal="center" vertical="center" wrapText="1"/>
    </xf>
    <xf numFmtId="0" fontId="0" fillId="0" borderId="10" pivotButton="0" quotePrefix="0" xfId="0"/>
    <xf numFmtId="169" fontId="16" fillId="0" borderId="2" applyAlignment="1" pivotButton="0" quotePrefix="0" xfId="0">
      <alignment horizontal="center" vertical="center"/>
    </xf>
    <xf numFmtId="0" fontId="0" fillId="0" borderId="20" pivotButton="0" quotePrefix="0" xfId="0"/>
    <xf numFmtId="0" fontId="0" fillId="0" borderId="21" pivotButton="0" quotePrefix="0" xfId="0"/>
    <xf numFmtId="164" fontId="7" fillId="0" borderId="0" applyAlignment="1" pivotButton="0" quotePrefix="0" xfId="55">
      <alignment horizontal="center" vertical="center" wrapText="1"/>
    </xf>
    <xf numFmtId="165" fontId="7" fillId="0" borderId="0" applyAlignment="1" pivotButton="0" quotePrefix="0" xfId="55">
      <alignment horizontal="center" vertical="center" wrapText="1"/>
    </xf>
    <xf numFmtId="164" fontId="5" fillId="0" borderId="0" applyAlignment="1" pivotButton="0" quotePrefix="0" xfId="55">
      <alignment horizontal="center" vertical="center" wrapText="1"/>
    </xf>
    <xf numFmtId="165" fontId="5" fillId="0" borderId="0" applyAlignment="1" pivotButton="0" quotePrefix="0" xfId="55">
      <alignment horizontal="center" vertical="center" wrapText="1"/>
    </xf>
    <xf numFmtId="164" fontId="9" fillId="0" borderId="7" applyAlignment="1" pivotButton="0" quotePrefix="0" xfId="55">
      <alignment horizontal="center" vertical="center" wrapText="1"/>
    </xf>
    <xf numFmtId="0" fontId="9" fillId="0" borderId="2" applyAlignment="1" pivotButton="0" quotePrefix="0" xfId="55">
      <alignment horizontal="left" vertical="center" wrapText="1"/>
    </xf>
    <xf numFmtId="164" fontId="9" fillId="0" borderId="2" applyAlignment="1" pivotButton="0" quotePrefix="0" xfId="55">
      <alignment horizontal="center" vertical="center" wrapText="1"/>
    </xf>
    <xf numFmtId="165" fontId="9" fillId="0" borderId="2" applyAlignment="1" pivotButton="0" quotePrefix="0" xfId="55">
      <alignment horizontal="center" vertical="center" wrapText="1"/>
    </xf>
    <xf numFmtId="164" fontId="5" fillId="0" borderId="2" applyAlignment="1" pivotButton="0" quotePrefix="0" xfId="55">
      <alignment horizontal="center" vertical="center" wrapText="1"/>
    </xf>
    <xf numFmtId="165" fontId="5" fillId="0" borderId="2" applyAlignment="1" pivotButton="0" quotePrefix="0" xfId="55">
      <alignment horizontal="center" vertical="center" wrapText="1"/>
    </xf>
    <xf numFmtId="0" fontId="0" fillId="0" borderId="0" pivotButton="0" quotePrefix="0" xfId="0"/>
    <xf numFmtId="0" fontId="9" fillId="0" borderId="2" applyAlignment="1" pivotButton="0" quotePrefix="0" xfId="5">
      <alignment horizontal="left" vertical="center" wrapText="1"/>
    </xf>
    <xf numFmtId="164" fontId="7" fillId="0" borderId="2" applyAlignment="1" pivotButton="0" quotePrefix="0" xfId="5">
      <alignment horizontal="center" vertical="center" wrapText="1"/>
    </xf>
    <xf numFmtId="165" fontId="7" fillId="0" borderId="2" applyAlignment="1" pivotButton="0" quotePrefix="0" xfId="5">
      <alignment horizontal="center" vertical="center" wrapText="1"/>
    </xf>
    <xf numFmtId="0" fontId="12" fillId="0" borderId="2" applyAlignment="1" pivotButton="0" quotePrefix="0" xfId="5">
      <alignment horizontal="left" vertical="center" wrapText="1"/>
    </xf>
    <xf numFmtId="0" fontId="13" fillId="0" borderId="2" applyAlignment="1" pivotButton="0" quotePrefix="0" xfId="5">
      <alignment horizontal="left" vertical="center" wrapText="1"/>
    </xf>
    <xf numFmtId="166" fontId="7" fillId="3" borderId="2" applyAlignment="1" pivotButton="0" quotePrefix="0" xfId="55">
      <alignment horizontal="center" vertical="center" wrapText="1"/>
    </xf>
    <xf numFmtId="165" fontId="7" fillId="3" borderId="2" applyAlignment="1" pivotButton="0" quotePrefix="0" xfId="55">
      <alignment horizontal="center" vertical="center" wrapText="1"/>
    </xf>
    <xf numFmtId="166" fontId="7" fillId="0" borderId="2" applyAlignment="1" pivotButton="0" quotePrefix="0" xfId="55">
      <alignment horizontal="center" vertical="center" wrapText="1"/>
    </xf>
    <xf numFmtId="165" fontId="7" fillId="0" borderId="2" applyAlignment="1" pivotButton="0" quotePrefix="0" xfId="55">
      <alignment horizontal="center" vertical="center" wrapText="1"/>
    </xf>
    <xf numFmtId="0" fontId="13" fillId="0" borderId="2" applyAlignment="1" pivotButton="0" quotePrefix="0" xfId="5">
      <alignment horizontal="center" vertical="center" wrapText="1"/>
    </xf>
    <xf numFmtId="164" fontId="7" fillId="0" borderId="2" applyAlignment="1" pivotButton="0" quotePrefix="0" xfId="55">
      <alignment horizontal="center" vertical="center" wrapText="1"/>
    </xf>
    <xf numFmtId="164" fontId="7" fillId="0" borderId="2" applyAlignment="1" pivotButton="0" quotePrefix="0" xfId="0">
      <alignment horizontal="center" vertical="center" wrapText="1"/>
    </xf>
    <xf numFmtId="166" fontId="7" fillId="3" borderId="2" applyAlignment="1" pivotButton="0" quotePrefix="0" xfId="55">
      <alignment horizontal="left" vertical="center" wrapText="1"/>
    </xf>
    <xf numFmtId="166" fontId="7" fillId="0" borderId="2" applyAlignment="1" pivotButton="0" quotePrefix="0" xfId="0">
      <alignment horizontal="left" vertical="center" wrapText="1"/>
    </xf>
    <xf numFmtId="167" fontId="7" fillId="0" borderId="2" applyAlignment="1" pivotButton="0" quotePrefix="0" xfId="0">
      <alignment horizontal="left" vertical="center" wrapText="1"/>
    </xf>
    <xf numFmtId="168" fontId="7" fillId="0" borderId="2" applyAlignment="1" pivotButton="0" quotePrefix="0" xfId="55">
      <alignment horizontal="center" vertical="center" wrapText="1"/>
    </xf>
    <xf numFmtId="0" fontId="12" fillId="0" borderId="2" applyAlignment="1" pivotButton="0" quotePrefix="0" xfId="5">
      <alignment horizontal="center" vertical="center" wrapText="1"/>
    </xf>
    <xf numFmtId="167" fontId="7" fillId="0" borderId="2" applyAlignment="1" pivotButton="0" quotePrefix="0" xfId="55">
      <alignment horizontal="left" vertical="center" wrapText="1"/>
    </xf>
    <xf numFmtId="169" fontId="7" fillId="0" borderId="2" applyAlignment="1" pivotButton="0" quotePrefix="0" xfId="55">
      <alignment horizontal="center" vertical="center" wrapText="1"/>
    </xf>
    <xf numFmtId="0" fontId="12" fillId="0" borderId="2" applyAlignment="1" pivotButton="0" quotePrefix="0" xfId="5">
      <alignment vertical="center" wrapText="1"/>
    </xf>
    <xf numFmtId="0" fontId="3" fillId="0" borderId="3" applyAlignment="1" pivotButton="0" quotePrefix="0" xfId="47">
      <alignment horizontal="center" vertical="center"/>
    </xf>
    <xf numFmtId="0" fontId="4" fillId="0" borderId="2" applyAlignment="1" pivotButton="0" quotePrefix="0" xfId="47">
      <alignment horizontal="center" vertical="center" wrapText="1"/>
    </xf>
    <xf numFmtId="164" fontId="0" fillId="0" borderId="2" applyAlignment="1" pivotButton="0" quotePrefix="0" xfId="47">
      <alignment horizontal="center" vertical="center"/>
    </xf>
    <xf numFmtId="164" fontId="0" fillId="0" borderId="2" applyAlignment="1" pivotButton="0" quotePrefix="0" xfId="47">
      <alignment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2_2-1统计表_1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10 3 2" xfId="54"/>
    <cellStyle name="常规 2" xfId="55"/>
    <cellStyle name="常规 100" xfId="56"/>
    <cellStyle name="常规 11" xfId="57"/>
    <cellStyle name="常规 14" xfId="58"/>
    <cellStyle name="常规 18" xfId="59"/>
    <cellStyle name="常规 4" xfId="60"/>
    <cellStyle name="常规 7" xfId="61"/>
  </cellStyles>
  <dxfs count="1">
    <dxf>
      <font>
        <color theme="0"/>
      </font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externalLink" Target="/xl/externalLinks/externalLink1.xml" Id="rId4" /><Relationship Type="http://schemas.openxmlformats.org/officeDocument/2006/relationships/externalLink" Target="/xl/externalLinks/externalLink2.xml" Id="rId5" /><Relationship Type="http://schemas.openxmlformats.org/officeDocument/2006/relationships/externalLink" Target="/xl/externalLinks/externalLink3.xml" Id="rId6" /><Relationship Type="http://schemas.openxmlformats.org/officeDocument/2006/relationships/externalLink" Target="/xl/externalLinks/externalLink4.xml" Id="rId7" /><Relationship Type="http://schemas.openxmlformats.org/officeDocument/2006/relationships/externalLink" Target="/xl/externalLinks/externalLink5.xml" Id="rId8" /><Relationship Type="http://schemas.openxmlformats.org/officeDocument/2006/relationships/externalLink" Target="/xl/externalLinks/externalLink6.xml" Id="rId9" /><Relationship Type="http://schemas.openxmlformats.org/officeDocument/2006/relationships/externalLink" Target="/xl/externalLinks/externalLink7.xml" Id="rId10" /><Relationship Type="http://schemas.openxmlformats.org/officeDocument/2006/relationships/externalLink" Target="/xl/externalLinks/externalLink8.xml" Id="rId11" /><Relationship Type="http://schemas.openxmlformats.org/officeDocument/2006/relationships/externalLink" Target="/xl/externalLinks/externalLink9.xml" Id="rId12" /><Relationship Type="http://schemas.openxmlformats.org/officeDocument/2006/relationships/externalLink" Target="/xl/externalLinks/externalLink10.xml" Id="rId13" /><Relationship Type="http://schemas.openxmlformats.org/officeDocument/2006/relationships/externalLink" Target="/xl/externalLinks/externalLink11.xml" Id="rId14" /><Relationship Type="http://schemas.openxmlformats.org/officeDocument/2006/relationships/externalLink" Target="/xl/externalLinks/externalLink12.xml" Id="rId15" /><Relationship Type="http://schemas.openxmlformats.org/officeDocument/2006/relationships/externalLink" Target="/xl/externalLinks/externalLink13.xml" Id="rId16" /><Relationship Type="http://schemas.openxmlformats.org/officeDocument/2006/relationships/externalLink" Target="/xl/externalLinks/externalLink14.xml" Id="rId17" /><Relationship Type="http://schemas.openxmlformats.org/officeDocument/2006/relationships/externalLink" Target="/xl/externalLinks/externalLink15.xml" Id="rId18" /><Relationship Type="http://schemas.openxmlformats.org/officeDocument/2006/relationships/externalLink" Target="/xl/externalLinks/externalLink16.xml" Id="rId19" /><Relationship Type="http://schemas.openxmlformats.org/officeDocument/2006/relationships/externalLink" Target="/xl/externalLinks/externalLink17.xml" Id="rId20" /><Relationship Type="http://schemas.openxmlformats.org/officeDocument/2006/relationships/externalLink" Target="/xl/externalLinks/externalLink18.xml" Id="rId21" /><Relationship Type="http://schemas.openxmlformats.org/officeDocument/2006/relationships/externalLink" Target="/xl/externalLinks/externalLink19.xml" Id="rId22" /><Relationship Type="http://schemas.openxmlformats.org/officeDocument/2006/relationships/externalLink" Target="/xl/externalLinks/externalLink20.xml" Id="rId23" /><Relationship Type="http://schemas.openxmlformats.org/officeDocument/2006/relationships/externalLink" Target="/xl/externalLinks/externalLink21.xml" Id="rId24" /><Relationship Type="http://schemas.openxmlformats.org/officeDocument/2006/relationships/externalLink" Target="/xl/externalLinks/externalLink22.xml" Id="rId25" /><Relationship Type="http://schemas.openxmlformats.org/officeDocument/2006/relationships/externalLink" Target="/xl/externalLinks/externalLink23.xml" Id="rId26" /><Relationship Type="http://schemas.openxmlformats.org/officeDocument/2006/relationships/externalLink" Target="/xl/externalLinks/externalLink24.xml" Id="rId27" /><Relationship Type="http://schemas.openxmlformats.org/officeDocument/2006/relationships/styles" Target="styles.xml" Id="rId28" /><Relationship Type="http://schemas.openxmlformats.org/officeDocument/2006/relationships/theme" Target="theme/theme1.xml" Id="rId29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24.xml.rels><Relationships xmlns="http://schemas.openxmlformats.org/package/2006/relationships"><Relationship Type="http://schemas.openxmlformats.org/officeDocument/2006/relationships/externalLinkPath" Target="file:///D:\Users\Administrator\Documents\WeChat%20Files\wxid_nykysqfycwvs22\FileStorage\File\2023-03\&#38468;&#20214;1&#12289;2&#12289;3.xlsx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编码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各年度收费、罚没、专项收入.xls]Sheet3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  <sheetName val="13 铁路配件"/>
      <sheetName val="财政供养人员增幅"/>
      <sheetName val="P101200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  <sheetName val="GDP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一般预算收入"/>
      <sheetName val="农业用地"/>
      <sheetName val="公检法司编制"/>
      <sheetName val="行政编制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  <sheetName val="工商税收"/>
      <sheetName val="事业发展"/>
      <sheetName val="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  <sheetName val="公检法司编制"/>
      <sheetName val="行政编制"/>
      <sheetName val="行政机构人员信息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  <sheetName val="合计"/>
      <sheetName val="农业用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  <sheetName val="编码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  <sheetName val="农业人口"/>
      <sheetName val="2002年一般预算收入"/>
      <sheetName val="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  <sheetName val="农业用地"/>
      <sheetName val="本年收入合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  <sheetName val="人员支出"/>
      <sheetName val="一般预算收入"/>
      <sheetName val="财政供养人员增幅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事业发展"/>
      <sheetName val="公检法司编制"/>
      <sheetName val="行政编制"/>
      <sheetName val="基础编码"/>
      <sheetName val="工商税收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  <sheetName val="行政区划"/>
      <sheetName val="人员支出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  <sheetName val="基础编码"/>
      <sheetName val="P1012001"/>
      <sheetName val="2002年一般预算收入"/>
      <sheetName val="行政机构人员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  <sheetName val="2002年一般预算收入"/>
      <sheetName val="P1012001"/>
      <sheetName val="中小学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附件1"/>
      <sheetName val="附件2"/>
      <sheetName val="附件3"/>
    </sheetNames>
    <sheetDataSet>
      <sheetData sheetId="0" refreshError="1"/>
      <sheetData sheetId="1" refreshError="1">
        <row r="3">
          <cell r="E3" t="str">
            <v>建设
地点（以乡镇为单位细化到村）</v>
          </cell>
          <cell r="F3" t="str">
            <v>建设内容</v>
          </cell>
          <cell r="G3" t="str">
            <v>投资规模及资金来源</v>
          </cell>
        </row>
        <row r="3">
          <cell r="L3" t="str">
            <v>中央、省级资金来源及文号</v>
          </cell>
          <cell r="M3" t="str">
            <v>绩效目标</v>
          </cell>
        </row>
        <row r="3">
          <cell r="W3" t="str">
            <v>项目主管单位</v>
          </cell>
        </row>
        <row r="3">
          <cell r="Y3" t="str">
            <v>项目实施单位</v>
          </cell>
        </row>
        <row r="4">
          <cell r="G4" t="str">
            <v>合计</v>
          </cell>
          <cell r="H4" t="str">
            <v>中央
资金</v>
          </cell>
          <cell r="I4" t="str">
            <v>省级
资金</v>
          </cell>
          <cell r="J4" t="str">
            <v>市级
资金</v>
          </cell>
          <cell r="K4" t="str">
            <v>县级
资金</v>
          </cell>
        </row>
        <row r="4">
          <cell r="M4" t="str">
            <v>项目效益情况</v>
          </cell>
          <cell r="N4" t="str">
            <v>利益联结机制</v>
          </cell>
          <cell r="O4" t="str">
            <v>受益
村数
(个)</v>
          </cell>
        </row>
        <row r="4">
          <cell r="Q4" t="str">
            <v>受益户数
(万户)</v>
          </cell>
        </row>
        <row r="4">
          <cell r="T4" t="str">
            <v>受益人数
(万人)</v>
          </cell>
        </row>
        <row r="4">
          <cell r="W4" t="str">
            <v>单位名称</v>
          </cell>
          <cell r="X4" t="str">
            <v>责任人</v>
          </cell>
          <cell r="Y4" t="str">
            <v>单位名称</v>
          </cell>
          <cell r="Z4" t="str">
            <v>责任人</v>
          </cell>
        </row>
        <row r="5">
          <cell r="O5" t="str">
            <v>脱贫村</v>
          </cell>
          <cell r="P5" t="str">
            <v>其他村</v>
          </cell>
          <cell r="Q5" t="str">
            <v>小计</v>
          </cell>
          <cell r="R5" t="str">
            <v>脱贫户（含监测对象）</v>
          </cell>
          <cell r="S5" t="str">
            <v>其他农户</v>
          </cell>
          <cell r="T5" t="str">
            <v>小计</v>
          </cell>
          <cell r="U5" t="str">
            <v>脱贫人口人数（含监测对象）</v>
          </cell>
          <cell r="V5" t="str">
            <v>其他人口人数</v>
          </cell>
        </row>
        <row r="38">
          <cell r="E38" t="str">
            <v>车道镇等16个乡镇</v>
          </cell>
          <cell r="F38" t="str">
            <v>扶持3668户脱贫户（含监测对象）发展湖羊养殖，调引种公羊3668只，每只补助3000元。</v>
          </cell>
          <cell r="G38">
            <v>1100.4</v>
          </cell>
          <cell r="H38">
            <v>1100.4</v>
          </cell>
        </row>
        <row r="38">
          <cell r="L38" t="str">
            <v>甘财振兴〔2022〕21号</v>
          </cell>
          <cell r="M38" t="str">
            <v>提高湖羊养殖积极性，培育养殖示范户，带领养殖户发展湖羊养殖，增加农户收入。</v>
          </cell>
          <cell r="N38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38">
            <v>138</v>
          </cell>
          <cell r="P38">
            <v>13</v>
          </cell>
          <cell r="Q38">
            <v>0.3668</v>
          </cell>
          <cell r="R38">
            <v>0.3668</v>
          </cell>
        </row>
        <row r="38">
          <cell r="T38">
            <v>1.6477</v>
          </cell>
          <cell r="U38">
            <v>1.6477</v>
          </cell>
        </row>
        <row r="38">
          <cell r="W38" t="str">
            <v>环县畜牧兽医局</v>
          </cell>
          <cell r="X38" t="str">
            <v>曹志鹏</v>
          </cell>
          <cell r="Y38" t="str">
            <v>车道镇等16个乡镇</v>
          </cell>
        </row>
        <row r="39">
          <cell r="E39" t="str">
            <v>车道镇</v>
          </cell>
          <cell r="F39" t="str">
            <v>扶持521户脱贫户（含监测对象）发展湖羊养殖，调引种公羊521只，其中元峁村37户，苦水掌村35户，双庙村40户，王西掌村42户，吊渠村32户，三角城村32户，杨掌村36户，万安村45户，魏洼村38户，陈掌村30户，红台村20户，樱桃掌村41户，安掌村25户，代掌村25户，刘渠村21户，刘园子村22户。</v>
          </cell>
          <cell r="G39">
            <v>156.3</v>
          </cell>
          <cell r="H39">
            <v>156.3</v>
          </cell>
        </row>
        <row r="39">
          <cell r="L39" t="str">
            <v>甘财振兴〔2022〕21号</v>
          </cell>
          <cell r="M39" t="str">
            <v>提高湖羊养殖积极性，培育养殖示范户，带领养殖户发展湖羊养殖，增加农户收入。</v>
          </cell>
          <cell r="N39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39">
            <v>16</v>
          </cell>
        </row>
        <row r="39">
          <cell r="Q39">
            <v>0.0521</v>
          </cell>
          <cell r="R39">
            <v>0.0521</v>
          </cell>
        </row>
        <row r="39">
          <cell r="T39">
            <v>0.2076</v>
          </cell>
          <cell r="U39">
            <v>0.2076</v>
          </cell>
        </row>
        <row r="39">
          <cell r="W39" t="str">
            <v>环县畜牧兽医局</v>
          </cell>
          <cell r="X39" t="str">
            <v>曹志鹏</v>
          </cell>
          <cell r="Y39" t="str">
            <v>车道镇</v>
          </cell>
          <cell r="Z39" t="str">
            <v>都晓</v>
          </cell>
        </row>
        <row r="40">
          <cell r="E40" t="str">
            <v>毛井镇</v>
          </cell>
          <cell r="F40" t="str">
            <v>扶持500户脱贫户（含监测对象）发展湖羊养殖，调引种公羊500只，其中砖城子村35户，山西掌村70户，杨东掌村41户，红糜湾村32户，施家滩村47户，黄寨柯村63户，高家洼村58户，丁连掌村41户，大户掌村52户，红土咀村29户，马趟村32户。</v>
          </cell>
          <cell r="G40">
            <v>150</v>
          </cell>
          <cell r="H40">
            <v>150</v>
          </cell>
        </row>
        <row r="40">
          <cell r="L40" t="str">
            <v>甘财振兴〔2022〕21号</v>
          </cell>
          <cell r="M40" t="str">
            <v>提高湖羊养殖积极性，培育养殖示范户，带领养殖户发展湖羊养殖，增加农户收入。</v>
          </cell>
          <cell r="N40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40">
            <v>11</v>
          </cell>
        </row>
        <row r="40">
          <cell r="Q40">
            <v>0.05</v>
          </cell>
          <cell r="R40">
            <v>0.05</v>
          </cell>
        </row>
        <row r="40">
          <cell r="T40">
            <v>0.2</v>
          </cell>
          <cell r="U40">
            <v>0.2</v>
          </cell>
        </row>
        <row r="40">
          <cell r="W40" t="str">
            <v>环县畜牧兽医局</v>
          </cell>
          <cell r="X40" t="str">
            <v>曹志鹏</v>
          </cell>
          <cell r="Y40" t="str">
            <v>毛井镇</v>
          </cell>
          <cell r="Z40" t="str">
            <v>梁森</v>
          </cell>
        </row>
        <row r="41">
          <cell r="E41" t="str">
            <v>洪德镇</v>
          </cell>
          <cell r="F41" t="str">
            <v>扶持686户脱贫户（含监测对象）发展湖羊养殖，调引种公羊686只，其中大户塬31户，丁阳渠子7户，耿塬畔22户，河连湾58户，洪德街村118户，李达掌村25户，李塬村7户，梁岔村26户，马塬村44户，苗河村5户，私盐路村42户，苏长沟村83户，肖关村11户，新集子46户，许旗村45户，张崾岘村33户，张塬村36户，赵洼村47户。</v>
          </cell>
          <cell r="G41">
            <v>205.8</v>
          </cell>
          <cell r="H41">
            <v>205.8</v>
          </cell>
        </row>
        <row r="41">
          <cell r="L41" t="str">
            <v>甘财振兴〔2022〕21号</v>
          </cell>
          <cell r="M41" t="str">
            <v>提高湖羊养殖积极性，培育养殖示范户，带领养殖户发展湖羊养殖，增加农户收入。</v>
          </cell>
          <cell r="N41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41">
            <v>18</v>
          </cell>
        </row>
        <row r="41">
          <cell r="Q41">
            <v>0.0686</v>
          </cell>
          <cell r="R41">
            <v>0.0686</v>
          </cell>
        </row>
        <row r="41">
          <cell r="T41">
            <v>0.3455</v>
          </cell>
          <cell r="U41">
            <v>0.3455</v>
          </cell>
        </row>
        <row r="41">
          <cell r="W41" t="str">
            <v>环县畜牧兽医局</v>
          </cell>
          <cell r="X41" t="str">
            <v>曹志鹏</v>
          </cell>
          <cell r="Y41" t="str">
            <v>洪德镇</v>
          </cell>
          <cell r="Z41" t="str">
            <v>何海军</v>
          </cell>
        </row>
        <row r="42">
          <cell r="E42" t="str">
            <v>小南沟乡</v>
          </cell>
          <cell r="F42" t="str">
            <v>扶持270户脱贫户（含监测对象）发展湖羊养殖，调引种公羊270只，其中陈掌村16户，汪天子村25户，连家川村78户，小南沟村87户，天子渠村33户，许掌村13户，杨胡套子村18户。</v>
          </cell>
          <cell r="G42">
            <v>81</v>
          </cell>
          <cell r="H42">
            <v>81</v>
          </cell>
        </row>
        <row r="42">
          <cell r="L42" t="str">
            <v>甘财振兴〔2022〕21号</v>
          </cell>
          <cell r="M42" t="str">
            <v>提高湖羊养殖积极性，培育养殖示范户，带领养殖户发展湖羊养殖，增加农户收入。</v>
          </cell>
          <cell r="N42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42">
            <v>7</v>
          </cell>
        </row>
        <row r="42">
          <cell r="Q42">
            <v>0.027</v>
          </cell>
          <cell r="R42">
            <v>0.027</v>
          </cell>
        </row>
        <row r="42">
          <cell r="T42">
            <v>0.135</v>
          </cell>
          <cell r="U42">
            <v>0.135</v>
          </cell>
        </row>
        <row r="42">
          <cell r="W42" t="str">
            <v>环县畜牧兽医局</v>
          </cell>
          <cell r="X42" t="str">
            <v>曹志鹏</v>
          </cell>
          <cell r="Y42" t="str">
            <v>小南沟乡</v>
          </cell>
          <cell r="Z42" t="str">
            <v>裴艳</v>
          </cell>
        </row>
        <row r="43">
          <cell r="E43" t="str">
            <v>环城镇</v>
          </cell>
          <cell r="F43" t="str">
            <v>扶持7户脱贫户（含监测对象）发展湖羊养殖，调引种公羊7只，其中赵小掌村2户，鸳鸯沟村1户，肖川村1户，周原村1户，龚淌村2户。</v>
          </cell>
          <cell r="G43">
            <v>2.1</v>
          </cell>
          <cell r="H43">
            <v>2.1</v>
          </cell>
        </row>
        <row r="43">
          <cell r="L43" t="str">
            <v>甘财振兴〔2022〕21号</v>
          </cell>
          <cell r="M43" t="str">
            <v>提高湖羊养殖积极性，培育养殖示范户，带领养殖户发展湖羊养殖，增加农户收入。</v>
          </cell>
          <cell r="N43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43">
            <v>1</v>
          </cell>
          <cell r="P43">
            <v>4</v>
          </cell>
          <cell r="Q43">
            <v>0.0007</v>
          </cell>
          <cell r="R43">
            <v>0.0007</v>
          </cell>
        </row>
        <row r="43">
          <cell r="T43">
            <v>0.0028</v>
          </cell>
          <cell r="U43">
            <v>0.0028</v>
          </cell>
        </row>
        <row r="43">
          <cell r="W43" t="str">
            <v>环县畜牧兽医局</v>
          </cell>
          <cell r="X43" t="str">
            <v>曹志鹏</v>
          </cell>
          <cell r="Y43" t="str">
            <v>环城镇</v>
          </cell>
          <cell r="Z43" t="str">
            <v>王向斌</v>
          </cell>
        </row>
        <row r="44">
          <cell r="E44" t="str">
            <v>曲子镇</v>
          </cell>
          <cell r="F44" t="str">
            <v>扶持36户脱贫户（含监测对象）发展湖羊养殖，调引种公羊36只，其中楼房子村11户，西沟村1户，宋家塬村3户，许家塬村4户，金村寺村2户，油坊塬村1户，金盆掌村4户，小庄子村5户，马家河村2户，董家塬村3户。</v>
          </cell>
          <cell r="G44">
            <v>10.8</v>
          </cell>
          <cell r="H44">
            <v>10.8</v>
          </cell>
        </row>
        <row r="44">
          <cell r="L44" t="str">
            <v>甘财振兴〔2022〕21号</v>
          </cell>
          <cell r="M44" t="str">
            <v>提高湖羊养殖积极性，培育养殖示范户，带领养殖户发展湖羊养殖，增加农户收入。</v>
          </cell>
          <cell r="N44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44">
            <v>1</v>
          </cell>
          <cell r="P44">
            <v>9</v>
          </cell>
          <cell r="Q44">
            <v>0.0036</v>
          </cell>
          <cell r="R44">
            <v>0.0036</v>
          </cell>
        </row>
        <row r="44">
          <cell r="T44">
            <v>0.0151</v>
          </cell>
          <cell r="U44">
            <v>0.0151</v>
          </cell>
        </row>
        <row r="44">
          <cell r="W44" t="str">
            <v>环县畜牧兽医局</v>
          </cell>
          <cell r="X44" t="str">
            <v>曹志鹏</v>
          </cell>
          <cell r="Y44" t="str">
            <v>曲子镇</v>
          </cell>
          <cell r="Z44" t="str">
            <v>黄国锋</v>
          </cell>
        </row>
        <row r="45">
          <cell r="E45" t="str">
            <v>罗山川乡</v>
          </cell>
          <cell r="F45" t="str">
            <v>扶持199户脱贫户（含监测对象）发展湖羊养殖，调引种公羊199只，其中西阳洼村9户，苇芝城村20户，龙柏山村71户，兰家掌村17户，大树塬村34户，陈渠子村30户，山水湾村2户，光明村16户。</v>
          </cell>
          <cell r="G45">
            <v>59.7</v>
          </cell>
          <cell r="H45">
            <v>59.7</v>
          </cell>
        </row>
        <row r="45">
          <cell r="L45" t="str">
            <v>甘财振兴〔2022〕21号</v>
          </cell>
          <cell r="M45" t="str">
            <v>提高湖羊养殖积极性，培育养殖示范户，带领养殖户发展湖羊养殖，增加农户收入。</v>
          </cell>
          <cell r="N45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45">
            <v>8</v>
          </cell>
        </row>
        <row r="45">
          <cell r="Q45">
            <v>0.0199</v>
          </cell>
          <cell r="R45">
            <v>0.0199</v>
          </cell>
        </row>
        <row r="45">
          <cell r="T45">
            <v>0.0831</v>
          </cell>
          <cell r="U45">
            <v>0.0831</v>
          </cell>
        </row>
        <row r="45">
          <cell r="W45" t="str">
            <v>环县畜牧兽医局</v>
          </cell>
          <cell r="X45" t="str">
            <v>曹志鹏</v>
          </cell>
          <cell r="Y45" t="str">
            <v>罗山川乡</v>
          </cell>
          <cell r="Z45" t="str">
            <v>李长宝</v>
          </cell>
        </row>
        <row r="46">
          <cell r="E46" t="str">
            <v>南湫乡</v>
          </cell>
          <cell r="F46" t="str">
            <v>扶持84户脱贫户（含监测对象）发展湖羊养殖，调引种公羊84只，其中代家洼村15户，党家洼村12户，双井子村12户，岳后渠村11户，杨兴堡村11户，洪涝池村12户，花儿山村11户。</v>
          </cell>
          <cell r="G46">
            <v>25.2</v>
          </cell>
          <cell r="H46">
            <v>25.2</v>
          </cell>
        </row>
        <row r="46">
          <cell r="L46" t="str">
            <v>甘财振兴〔2022〕21号</v>
          </cell>
          <cell r="M46" t="str">
            <v>提高湖羊养殖积极性，培育养殖示范户，带领养殖户发展湖羊养殖，增加农户收入。</v>
          </cell>
          <cell r="N46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46">
            <v>7</v>
          </cell>
        </row>
        <row r="46">
          <cell r="Q46">
            <v>0.0084</v>
          </cell>
          <cell r="R46">
            <v>0.0084</v>
          </cell>
        </row>
        <row r="46">
          <cell r="T46">
            <v>0.0353</v>
          </cell>
          <cell r="U46">
            <v>0.0353</v>
          </cell>
        </row>
        <row r="46">
          <cell r="W46" t="str">
            <v>环县畜牧兽医局</v>
          </cell>
          <cell r="X46" t="str">
            <v>曹志鹏</v>
          </cell>
          <cell r="Y46" t="str">
            <v>南湫乡</v>
          </cell>
          <cell r="Z46" t="str">
            <v>王泰骁</v>
          </cell>
        </row>
        <row r="47">
          <cell r="E47" t="str">
            <v>天池乡</v>
          </cell>
          <cell r="F47" t="str">
            <v>扶持49户脱贫户（含监测对象）发展湖羊养殖，调引种公羊49只，其中苏北岔村2户，喜家坪村10户，吴城子村10户，曹李川村4户，碾盘岭村4户，梁家河村1户，天池村4户，四合掌村3户，潘老庄村3户，殷屈河1户，大庄台村2户，井渠淌村4户，鲜岔村1户。</v>
          </cell>
          <cell r="G47">
            <v>14.7</v>
          </cell>
          <cell r="H47">
            <v>14.7</v>
          </cell>
        </row>
        <row r="47">
          <cell r="L47" t="str">
            <v>甘财振兴〔2022〕21号</v>
          </cell>
          <cell r="M47" t="str">
            <v>提高湖羊养殖积极性，培育养殖示范户，带领养殖户发展湖羊养殖，增加农户收入。</v>
          </cell>
          <cell r="N47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47">
            <v>13</v>
          </cell>
        </row>
        <row r="47">
          <cell r="Q47">
            <v>0.0049</v>
          </cell>
          <cell r="R47">
            <v>0.0049</v>
          </cell>
        </row>
        <row r="47">
          <cell r="T47">
            <v>0.0196</v>
          </cell>
          <cell r="U47">
            <v>0.0196</v>
          </cell>
        </row>
        <row r="47">
          <cell r="W47" t="str">
            <v>环县畜牧兽医局</v>
          </cell>
          <cell r="X47" t="str">
            <v>曹志鹏</v>
          </cell>
          <cell r="Y47" t="str">
            <v>天池乡</v>
          </cell>
          <cell r="Z47" t="str">
            <v>王伟</v>
          </cell>
        </row>
        <row r="48">
          <cell r="E48" t="str">
            <v>秦团庄乡</v>
          </cell>
          <cell r="F48" t="str">
            <v>扶持100户脱贫户（含监测对象）发展湖羊养殖，调引种公羊100只，其中贾塬村6户，南掌堡子村13户，秦团庄村15户，白塬畔村17户，王团庄村12户，新集子村13户，新峁村17户，大天子村7户。</v>
          </cell>
          <cell r="G48">
            <v>30</v>
          </cell>
          <cell r="H48">
            <v>30</v>
          </cell>
        </row>
        <row r="48">
          <cell r="L48" t="str">
            <v>甘财振兴〔2022〕21号</v>
          </cell>
          <cell r="M48" t="str">
            <v>提高湖羊养殖积极性，培育养殖示范户，带领养殖户发展湖羊养殖，增加农户收入。</v>
          </cell>
          <cell r="N48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48">
            <v>8</v>
          </cell>
        </row>
        <row r="48">
          <cell r="Q48">
            <v>0.01</v>
          </cell>
          <cell r="R48">
            <v>0.01</v>
          </cell>
        </row>
        <row r="48">
          <cell r="T48">
            <v>0.042</v>
          </cell>
          <cell r="U48">
            <v>0.042</v>
          </cell>
        </row>
        <row r="48">
          <cell r="W48" t="str">
            <v>环县畜牧兽医局</v>
          </cell>
          <cell r="X48" t="str">
            <v>曹志鹏</v>
          </cell>
          <cell r="Y48" t="str">
            <v>秦团庄乡</v>
          </cell>
          <cell r="Z48" t="str">
            <v>刘凤飞</v>
          </cell>
        </row>
        <row r="49">
          <cell r="E49" t="str">
            <v>木钵镇</v>
          </cell>
          <cell r="F49" t="str">
            <v>扶持25户脱贫户（含监测对象）发展湖羊养殖，调引种公羊25只，其中水坝滩村1只，坪子塬1只，白家掌4只，周湾2只，郭西掌1只，二合塬2只，罗家沟14只。</v>
          </cell>
          <cell r="G49">
            <v>7.5</v>
          </cell>
          <cell r="H49">
            <v>7.5</v>
          </cell>
        </row>
        <row r="49">
          <cell r="L49" t="str">
            <v>甘财振兴〔2022〕21号</v>
          </cell>
          <cell r="M49" t="str">
            <v>提高湖羊养殖积极性，培育养殖示范户，带领养殖户发展湖羊养殖，增加农户收入。</v>
          </cell>
          <cell r="N49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49">
            <v>7</v>
          </cell>
        </row>
        <row r="49">
          <cell r="Q49">
            <v>0.0025</v>
          </cell>
          <cell r="R49">
            <v>0.0025</v>
          </cell>
        </row>
        <row r="49">
          <cell r="T49">
            <v>0.0126</v>
          </cell>
          <cell r="U49">
            <v>0.0126</v>
          </cell>
        </row>
        <row r="49">
          <cell r="W49" t="str">
            <v>环县畜牧兽医局</v>
          </cell>
          <cell r="X49" t="str">
            <v>曹志鹏</v>
          </cell>
          <cell r="Y49" t="str">
            <v>木钵镇</v>
          </cell>
          <cell r="Z49" t="str">
            <v>王贵平</v>
          </cell>
        </row>
        <row r="50">
          <cell r="E50" t="str">
            <v>虎洞镇</v>
          </cell>
          <cell r="F50" t="str">
            <v>扶持22户脱贫户（含监测对象）发展湖羊养殖，调引种公羊22只，其中高庙湾3户，张湾3户，金庄塬3户，刘解掌3户，贾驿10户。</v>
          </cell>
          <cell r="G50">
            <v>6.6</v>
          </cell>
          <cell r="H50">
            <v>6.6</v>
          </cell>
        </row>
        <row r="50">
          <cell r="L50" t="str">
            <v>甘财振兴〔2022〕21号</v>
          </cell>
          <cell r="M50" t="str">
            <v>提高湖羊养殖积极性，培育养殖示范户，带领养殖户发展湖羊养殖，增加农户收入。</v>
          </cell>
          <cell r="N50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50">
            <v>5</v>
          </cell>
        </row>
        <row r="50">
          <cell r="Q50">
            <v>0.0022</v>
          </cell>
          <cell r="R50">
            <v>0.0022</v>
          </cell>
        </row>
        <row r="50">
          <cell r="T50">
            <v>0.088</v>
          </cell>
          <cell r="U50">
            <v>0.088</v>
          </cell>
        </row>
        <row r="50">
          <cell r="W50" t="str">
            <v>环县畜牧兽医局</v>
          </cell>
          <cell r="X50" t="str">
            <v>曹志鹏</v>
          </cell>
          <cell r="Y50" t="str">
            <v>虎洞镇</v>
          </cell>
          <cell r="Z50" t="str">
            <v>敬晓军</v>
          </cell>
        </row>
        <row r="51">
          <cell r="E51" t="str">
            <v>演武乡</v>
          </cell>
          <cell r="F51" t="str">
            <v>扶持290户脱贫户（含监测对象）发展湖羊养殖，调引种公羊290只，其中曳郭咀村18户，杨家洼村14户，佛岔村17户，黑泉河村73户，刘坪村34户，黄山村28户，路家塬村40户，吴家塬村39户，走马硷村27户。</v>
          </cell>
          <cell r="G51">
            <v>87</v>
          </cell>
          <cell r="H51">
            <v>87</v>
          </cell>
        </row>
        <row r="51">
          <cell r="L51" t="str">
            <v>甘财振兴〔2022〕21号</v>
          </cell>
          <cell r="M51" t="str">
            <v>提高湖羊养殖积极性，培育养殖示范户，带领养殖户发展湖羊养殖，增加农户收入。</v>
          </cell>
          <cell r="N51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51">
            <v>9</v>
          </cell>
        </row>
        <row r="51">
          <cell r="Q51">
            <v>0.029</v>
          </cell>
          <cell r="R51">
            <v>0.029</v>
          </cell>
        </row>
        <row r="51">
          <cell r="T51">
            <v>0.116</v>
          </cell>
          <cell r="U51">
            <v>0.116</v>
          </cell>
        </row>
        <row r="51">
          <cell r="W51" t="str">
            <v>环县畜牧兽医局</v>
          </cell>
          <cell r="X51" t="str">
            <v>曹志鹏</v>
          </cell>
          <cell r="Y51" t="str">
            <v>演武乡</v>
          </cell>
          <cell r="Z51" t="str">
            <v>李建琨</v>
          </cell>
        </row>
        <row r="52">
          <cell r="E52" t="str">
            <v>八珠乡</v>
          </cell>
          <cell r="F52" t="str">
            <v>扶持275户脱贫户（含监测对象）发展湖羊养殖，调引种公羊275只，其中八珠塬村68户，曹塬村34户，瓦崾岘村23户，杏树沟村23户，塔儿咀村24户，马连掌村24户，冯家湾村11户，苟塬村44户，湫坝沟村14户，白塬村10户。</v>
          </cell>
          <cell r="G52">
            <v>82.5</v>
          </cell>
          <cell r="H52">
            <v>82.5</v>
          </cell>
        </row>
        <row r="52">
          <cell r="L52" t="str">
            <v>甘财振兴〔2022〕21号</v>
          </cell>
          <cell r="M52" t="str">
            <v>提高湖羊养殖积极性，培育养殖示范户，带领养殖户发展湖羊养殖，增加农户收入。</v>
          </cell>
          <cell r="N52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52">
            <v>10</v>
          </cell>
        </row>
        <row r="52">
          <cell r="Q52">
            <v>0.0275</v>
          </cell>
          <cell r="R52">
            <v>0.0275</v>
          </cell>
        </row>
        <row r="52">
          <cell r="T52">
            <v>0.0889</v>
          </cell>
          <cell r="U52">
            <v>0.0889</v>
          </cell>
        </row>
        <row r="52">
          <cell r="W52" t="str">
            <v>环县畜牧兽医局</v>
          </cell>
          <cell r="X52" t="str">
            <v>曹志鹏</v>
          </cell>
          <cell r="Y52" t="str">
            <v>八珠乡</v>
          </cell>
          <cell r="Z52" t="str">
            <v>张彬彬</v>
          </cell>
        </row>
        <row r="53">
          <cell r="E53" t="str">
            <v>芦家湾乡</v>
          </cell>
          <cell r="F53" t="str">
            <v>扶持473户脱贫户（含监测对象）发展湖羊养殖，调引种公羊473只，其中庙儿掌村43户、井川村36户、宋家掌村52户、花儿掌村51户、大堡条村54户、小堡条村48户、桃李湾村48户、王庄村54户、盘龙村45户、杨新庄村42户。</v>
          </cell>
          <cell r="G53">
            <v>141.9</v>
          </cell>
          <cell r="H53">
            <v>141.9</v>
          </cell>
        </row>
        <row r="53">
          <cell r="L53" t="str">
            <v>甘财振兴〔2022〕21号</v>
          </cell>
          <cell r="M53" t="str">
            <v>提高湖羊养殖积极性，培育养殖示范户，带领养殖户发展湖羊养殖，增加农户收入。</v>
          </cell>
          <cell r="N53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53">
            <v>10</v>
          </cell>
        </row>
        <row r="53">
          <cell r="Q53">
            <v>0.0473</v>
          </cell>
          <cell r="R53">
            <v>0.0473</v>
          </cell>
        </row>
        <row r="53">
          <cell r="T53">
            <v>0.1986</v>
          </cell>
          <cell r="U53">
            <v>0.1986</v>
          </cell>
        </row>
        <row r="53">
          <cell r="W53" t="str">
            <v>环县畜牧兽医局</v>
          </cell>
          <cell r="X53" t="str">
            <v>曹志鹏</v>
          </cell>
          <cell r="Y53" t="str">
            <v>芦家湾乡</v>
          </cell>
          <cell r="Z53" t="str">
            <v>吕清勋</v>
          </cell>
        </row>
        <row r="54">
          <cell r="E54" t="str">
            <v>樊家川镇</v>
          </cell>
          <cell r="F54" t="str">
            <v>扶持131户脱贫户（含监测对象）发展湖羊养殖，调引种公羊131只，其中慕家河村29户，樊家川村34户，郝集村19户，长城村21户，闫塬村6户，李崾岘村15户，马骏滩村7户。</v>
          </cell>
          <cell r="G54">
            <v>39.3</v>
          </cell>
          <cell r="H54">
            <v>39.3</v>
          </cell>
        </row>
        <row r="54">
          <cell r="L54" t="str">
            <v>甘财振兴〔2022〕21号</v>
          </cell>
          <cell r="M54" t="str">
            <v>提高湖羊养殖积极性，培育养殖示范户，带领养殖户发展湖羊养殖，增加农户收入</v>
          </cell>
          <cell r="N54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54">
            <v>7</v>
          </cell>
        </row>
        <row r="54">
          <cell r="Q54">
            <v>0.0131</v>
          </cell>
          <cell r="R54">
            <v>0.0131</v>
          </cell>
        </row>
        <row r="54">
          <cell r="T54">
            <v>0.0576</v>
          </cell>
          <cell r="U54">
            <v>0.0576</v>
          </cell>
        </row>
        <row r="54">
          <cell r="W54" t="str">
            <v>环县畜牧兽医局</v>
          </cell>
          <cell r="X54" t="str">
            <v>曹志鹏</v>
          </cell>
          <cell r="Y54" t="str">
            <v>樊家川镇</v>
          </cell>
          <cell r="Z54" t="str">
            <v>陈冠旭</v>
          </cell>
        </row>
        <row r="55">
          <cell r="E55" t="str">
            <v>车道镇等9个乡镇</v>
          </cell>
          <cell r="F55" t="str">
            <v>扶持194户脱贫户（含监测对象）发展湖羊养殖，调引基础母羊每只补助1050元，调引条子羊每只补助800元，每户补助最多不超过10只。</v>
          </cell>
          <cell r="G55">
            <v>203.7</v>
          </cell>
        </row>
        <row r="55">
          <cell r="I55">
            <v>203.7</v>
          </cell>
        </row>
        <row r="55">
          <cell r="L55" t="str">
            <v>甘财振兴〔2022〕22号</v>
          </cell>
          <cell r="M55" t="str">
            <v>提高湖羊养殖积极性，培育养殖示范户，带领养殖户发展湖羊养殖，增加农户收入</v>
          </cell>
          <cell r="N55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55">
            <v>49</v>
          </cell>
          <cell r="P55">
            <v>11</v>
          </cell>
          <cell r="Q55">
            <v>0.0194</v>
          </cell>
          <cell r="R55">
            <v>0.0194</v>
          </cell>
        </row>
        <row r="55">
          <cell r="T55">
            <v>0.08148</v>
          </cell>
          <cell r="U55">
            <v>0.0815</v>
          </cell>
        </row>
        <row r="55">
          <cell r="W55" t="str">
            <v>环县畜牧兽医局</v>
          </cell>
          <cell r="X55" t="str">
            <v>曹志鹏</v>
          </cell>
        </row>
        <row r="56">
          <cell r="E56" t="str">
            <v>车道镇</v>
          </cell>
          <cell r="F56" t="str">
            <v>扶持15户脱贫户（含监测对象）发展湖羊养殖，调引基础母羊150只。其中苦水掌村3户，双庙村3户，吊渠村1户，杨掌村3户，魏洼村2户，樱桃掌村1户，刘园子村2户。</v>
          </cell>
          <cell r="G56">
            <v>15.75</v>
          </cell>
        </row>
        <row r="56">
          <cell r="I56">
            <v>15.75</v>
          </cell>
        </row>
        <row r="56">
          <cell r="L56" t="str">
            <v>甘财振兴〔2022〕22号</v>
          </cell>
          <cell r="M56" t="str">
            <v>提高湖羊养殖积极性，培育养殖示范户，带领养殖户发展湖羊养殖，增加农户收入</v>
          </cell>
          <cell r="N56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56">
            <v>7</v>
          </cell>
        </row>
        <row r="56">
          <cell r="Q56">
            <v>0.0015</v>
          </cell>
          <cell r="R56">
            <v>0.0015</v>
          </cell>
        </row>
        <row r="56">
          <cell r="T56">
            <v>0.0063</v>
          </cell>
          <cell r="U56">
            <v>0.0063</v>
          </cell>
        </row>
        <row r="56">
          <cell r="W56" t="str">
            <v>环县畜牧兽医局</v>
          </cell>
          <cell r="X56" t="str">
            <v>曹志鹏</v>
          </cell>
          <cell r="Y56" t="str">
            <v>车道镇</v>
          </cell>
          <cell r="Z56" t="str">
            <v>都晓</v>
          </cell>
        </row>
        <row r="57">
          <cell r="E57" t="str">
            <v>毛井镇</v>
          </cell>
          <cell r="F57" t="str">
            <v>扶持5户脱贫户（含监测对象）发展湖羊养殖,调引基础母羊50只。其中砖城子村2户，丁连掌村3户。</v>
          </cell>
          <cell r="G57">
            <v>5.25</v>
          </cell>
        </row>
        <row r="57">
          <cell r="I57">
            <v>5.25</v>
          </cell>
        </row>
        <row r="57">
          <cell r="L57" t="str">
            <v>甘财振兴〔2022〕22号</v>
          </cell>
          <cell r="M57" t="str">
            <v>提高湖羊养殖积极性，培育养殖示范户，带领养殖户发展湖羊养殖，增加农户收入</v>
          </cell>
          <cell r="N57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57">
            <v>2</v>
          </cell>
        </row>
        <row r="57">
          <cell r="Q57">
            <v>0.0005</v>
          </cell>
          <cell r="R57">
            <v>0.0005</v>
          </cell>
        </row>
        <row r="57">
          <cell r="T57">
            <v>0.0021</v>
          </cell>
          <cell r="U57">
            <v>0.0021</v>
          </cell>
        </row>
        <row r="57">
          <cell r="W57" t="str">
            <v>环县畜牧兽医局</v>
          </cell>
          <cell r="X57" t="str">
            <v>曹志鹏</v>
          </cell>
          <cell r="Y57" t="str">
            <v>毛井镇</v>
          </cell>
          <cell r="Z57" t="str">
            <v>梁森</v>
          </cell>
        </row>
        <row r="58">
          <cell r="E58" t="str">
            <v>洪德镇</v>
          </cell>
          <cell r="F58" t="str">
            <v>扶持49户脱贫户（含监测对象）发展湖羊养殖，调引基础母羊490只。其中丁阳渠子2户，洪德街村2户，李达掌1户，李塬村5户，马塬村12户，苏长沟村14户，肖关村2户，张崾岘村1户，张塬村8户，赵洼村2户。</v>
          </cell>
          <cell r="G58">
            <v>51.45</v>
          </cell>
        </row>
        <row r="58">
          <cell r="I58">
            <v>51.45</v>
          </cell>
        </row>
        <row r="58">
          <cell r="L58" t="str">
            <v>甘财振兴〔2022〕22号</v>
          </cell>
          <cell r="M58" t="str">
            <v>提高湖羊养殖积极性，培育养殖示范户，带领养殖户发展湖羊养殖，增加农户收入</v>
          </cell>
          <cell r="N58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58">
            <v>10</v>
          </cell>
        </row>
        <row r="58">
          <cell r="Q58">
            <v>0.0049</v>
          </cell>
          <cell r="R58">
            <v>0.0049</v>
          </cell>
        </row>
        <row r="58">
          <cell r="T58">
            <v>0.0206</v>
          </cell>
          <cell r="U58">
            <v>0.0206</v>
          </cell>
        </row>
        <row r="58">
          <cell r="W58" t="str">
            <v>环县畜牧兽医局</v>
          </cell>
          <cell r="X58" t="str">
            <v>曹志鹏</v>
          </cell>
          <cell r="Y58" t="str">
            <v>洪德镇</v>
          </cell>
          <cell r="Z58" t="str">
            <v>何海军</v>
          </cell>
        </row>
        <row r="59">
          <cell r="E59" t="str">
            <v>耿湾乡</v>
          </cell>
          <cell r="F59" t="str">
            <v>扶持19户脱贫户（含监测对象）发展湖羊养殖，调引基础母羊190只。其中万湾村5户，潘掌村3户，四合原村5户，耿河村2户，郝东掌村2户，张台村2户。</v>
          </cell>
          <cell r="G59">
            <v>19.95</v>
          </cell>
        </row>
        <row r="59">
          <cell r="I59">
            <v>19.95</v>
          </cell>
        </row>
        <row r="59">
          <cell r="L59" t="str">
            <v>甘财振兴〔2022〕22号</v>
          </cell>
          <cell r="M59" t="str">
            <v>提高湖羊养殖积极性，培育养殖示范户，带领养殖户发展湖羊养殖，增加农户收入</v>
          </cell>
          <cell r="N59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59">
            <v>6</v>
          </cell>
        </row>
        <row r="59">
          <cell r="Q59">
            <v>0.0019</v>
          </cell>
          <cell r="R59">
            <v>0.0019</v>
          </cell>
        </row>
        <row r="59">
          <cell r="T59">
            <v>0.008</v>
          </cell>
          <cell r="U59">
            <v>0.008</v>
          </cell>
        </row>
        <row r="59">
          <cell r="W59" t="str">
            <v>环县畜牧兽医局</v>
          </cell>
          <cell r="X59" t="str">
            <v>曹志鹏</v>
          </cell>
          <cell r="Y59" t="str">
            <v>耿湾乡</v>
          </cell>
          <cell r="Z59" t="str">
            <v>赵翊斐</v>
          </cell>
        </row>
        <row r="60">
          <cell r="E60" t="str">
            <v>环城镇</v>
          </cell>
          <cell r="F60" t="str">
            <v>扶持7户脱贫户（含监测对象）发展湖羊养殖，调引基础母羊70只。其中：赵小掌村2户，鸳鸯沟村1户，肖川村1户，周原村1户，龚淌村2户。</v>
          </cell>
          <cell r="G60">
            <v>7.35</v>
          </cell>
        </row>
        <row r="60">
          <cell r="I60">
            <v>7.35</v>
          </cell>
        </row>
        <row r="60">
          <cell r="L60" t="str">
            <v>甘财振兴〔2022〕22号</v>
          </cell>
          <cell r="M60" t="str">
            <v>提高湖羊养殖积极性，培育养殖示范户，带领养殖户发展湖羊养殖，增加农户收入</v>
          </cell>
          <cell r="N60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60">
            <v>1</v>
          </cell>
          <cell r="P60">
            <v>4</v>
          </cell>
          <cell r="Q60">
            <v>0.0007</v>
          </cell>
          <cell r="R60">
            <v>0.0007</v>
          </cell>
        </row>
        <row r="60">
          <cell r="T60">
            <v>0.0029</v>
          </cell>
          <cell r="U60">
            <v>0.0029</v>
          </cell>
        </row>
        <row r="60">
          <cell r="W60" t="str">
            <v>环县畜牧兽医局</v>
          </cell>
          <cell r="X60" t="str">
            <v>曹志鹏</v>
          </cell>
          <cell r="Y60" t="str">
            <v>环城镇</v>
          </cell>
          <cell r="Z60" t="str">
            <v>王向斌</v>
          </cell>
        </row>
        <row r="61">
          <cell r="E61" t="str">
            <v>合道镇</v>
          </cell>
          <cell r="F61" t="str">
            <v>扶持30户脱贫户（含监测对象）发展湖羊养殖，调引基础母羊300只。其中：常崾岘村1户，红崖洼村8户，陶洼子村2户，辛坪村2户，赵台村1户，朱家塬村2户，赵家塬村2户，寨子坪村5户，大路洼村6户，唐台子1户。</v>
          </cell>
          <cell r="G61">
            <v>31.5</v>
          </cell>
        </row>
        <row r="61">
          <cell r="I61">
            <v>31.5</v>
          </cell>
        </row>
        <row r="61">
          <cell r="L61" t="str">
            <v>甘财振兴〔2022〕22号</v>
          </cell>
          <cell r="M61" t="str">
            <v>提高湖羊养殖积极性，培育养殖示范户，带领养殖户发展湖羊养殖，增加农户收入</v>
          </cell>
          <cell r="N61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61">
            <v>10</v>
          </cell>
        </row>
        <row r="61">
          <cell r="Q61">
            <v>0.003</v>
          </cell>
          <cell r="R61">
            <v>0.003</v>
          </cell>
        </row>
        <row r="61">
          <cell r="T61">
            <v>0.0126</v>
          </cell>
          <cell r="U61">
            <v>0.0126</v>
          </cell>
        </row>
        <row r="61">
          <cell r="W61" t="str">
            <v>环县畜牧兽医局</v>
          </cell>
          <cell r="X61" t="str">
            <v>曹志鹏</v>
          </cell>
          <cell r="Y61" t="str">
            <v>合道镇</v>
          </cell>
          <cell r="Z61" t="str">
            <v>梁建升</v>
          </cell>
        </row>
        <row r="62">
          <cell r="E62" t="str">
            <v>曲子镇</v>
          </cell>
          <cell r="F62" t="str">
            <v>扶持29户脱贫户（含监测对象）发展湖羊养殖，调引基础母羊290只。其中楼房子村6户，西沟村2户，宋家塬村3户，金村寺村2户，油坊塬村1户，金盆掌村10户，马家河村2户，董家塬村3户。</v>
          </cell>
          <cell r="G62">
            <v>30.45</v>
          </cell>
        </row>
        <row r="62">
          <cell r="I62">
            <v>30.45</v>
          </cell>
        </row>
        <row r="62">
          <cell r="L62" t="str">
            <v>甘财振兴〔2022〕22号</v>
          </cell>
          <cell r="M62" t="str">
            <v>提高湖羊养殖积极性，培育养殖示范户，带领养殖户发展湖羊养殖，增加农户收入</v>
          </cell>
          <cell r="N62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62">
            <v>1</v>
          </cell>
          <cell r="P62">
            <v>7</v>
          </cell>
          <cell r="Q62">
            <v>0.0029</v>
          </cell>
          <cell r="R62">
            <v>0.0029</v>
          </cell>
        </row>
        <row r="62">
          <cell r="T62">
            <v>0.0122</v>
          </cell>
          <cell r="U62">
            <v>0.0122</v>
          </cell>
        </row>
        <row r="62">
          <cell r="W62" t="str">
            <v>环县畜牧兽医局</v>
          </cell>
          <cell r="X62" t="str">
            <v>曹志鹏</v>
          </cell>
          <cell r="Y62" t="str">
            <v>曲子镇</v>
          </cell>
          <cell r="Z62" t="str">
            <v>黄国锋</v>
          </cell>
        </row>
        <row r="63">
          <cell r="E63" t="str">
            <v>南湫乡</v>
          </cell>
          <cell r="F63" t="str">
            <v>扶持14户脱贫户（含监测对象）发展湖羊养殖，调引基础母羊140只。其中：代家洼村5户，党家洼村2户，双井子村2户，岳后渠村1户，杨兴堡村1户，洪涝池村2户，花儿山村1户。</v>
          </cell>
          <cell r="G63">
            <v>14.7</v>
          </cell>
        </row>
        <row r="63">
          <cell r="I63">
            <v>14.7</v>
          </cell>
        </row>
        <row r="63">
          <cell r="L63" t="str">
            <v>甘财振兴〔2022〕22号</v>
          </cell>
          <cell r="M63" t="str">
            <v>提高湖羊养殖积极性，培育养殖示范户，带领养殖户发展湖羊养殖，增加农户收入</v>
          </cell>
          <cell r="N63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63">
            <v>7</v>
          </cell>
        </row>
        <row r="63">
          <cell r="Q63">
            <v>0.0014</v>
          </cell>
          <cell r="R63">
            <v>0.0014</v>
          </cell>
        </row>
        <row r="63">
          <cell r="T63">
            <v>0.0059</v>
          </cell>
          <cell r="U63">
            <v>0.0059</v>
          </cell>
        </row>
        <row r="63">
          <cell r="W63" t="str">
            <v>环县畜牧兽医局</v>
          </cell>
          <cell r="X63" t="str">
            <v>曹志鹏</v>
          </cell>
          <cell r="Y63" t="str">
            <v>南湫乡</v>
          </cell>
          <cell r="Z63" t="str">
            <v>王泰骁</v>
          </cell>
        </row>
        <row r="64">
          <cell r="E64" t="str">
            <v>樊家川镇</v>
          </cell>
          <cell r="F64" t="str">
            <v>扶持26户脱贫户（含监测对象）发展湖羊养殖，调引基础母羊260只。其中樊家川村10户，郝集村5户，长城村1户，李崾岘村5户，马骏滩村5户。</v>
          </cell>
          <cell r="G64">
            <v>27.3</v>
          </cell>
        </row>
        <row r="64">
          <cell r="I64">
            <v>27.3</v>
          </cell>
        </row>
        <row r="64">
          <cell r="L64" t="str">
            <v>甘财振兴〔2022〕22号</v>
          </cell>
          <cell r="M64" t="str">
            <v>提高湖羊养殖积极性，培育养殖示范户，带领养殖户发展湖羊养殖，增加农户收入</v>
          </cell>
          <cell r="N64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64">
            <v>5</v>
          </cell>
        </row>
        <row r="64">
          <cell r="Q64">
            <v>0.0026</v>
          </cell>
          <cell r="R64">
            <v>0.0026</v>
          </cell>
        </row>
        <row r="64">
          <cell r="T64">
            <v>0.0109</v>
          </cell>
          <cell r="U64">
            <v>0.0109</v>
          </cell>
        </row>
        <row r="64">
          <cell r="W64" t="str">
            <v>环县畜牧兽医局</v>
          </cell>
          <cell r="X64" t="str">
            <v>曹志鹏</v>
          </cell>
          <cell r="Y64" t="str">
            <v>樊家川镇</v>
          </cell>
          <cell r="Z64" t="str">
            <v>陈冠旭</v>
          </cell>
        </row>
        <row r="65">
          <cell r="E65" t="str">
            <v>车道镇等18个乡镇</v>
          </cell>
          <cell r="F65" t="str">
            <v>扶持脱贫户（含监测对象）616户发展黑山羊养殖，调引10000只黑山羊基础母羊，616只种公羊。</v>
          </cell>
          <cell r="G65">
            <v>892.4</v>
          </cell>
          <cell r="H65">
            <v>892.4</v>
          </cell>
        </row>
        <row r="65">
          <cell r="L65" t="str">
            <v>甘财振兴〔2022〕21号</v>
          </cell>
          <cell r="M65" t="str">
            <v>支持养殖户发展黑山羊养殖，提纯复壮黑山羊，扮靓黑山羊品牌，提高黑山羊养殖户养殖效益。</v>
          </cell>
          <cell r="N65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65">
            <v>111</v>
          </cell>
          <cell r="P65">
            <v>1</v>
          </cell>
          <cell r="Q65">
            <v>0.0616</v>
          </cell>
          <cell r="R65">
            <v>0.0616</v>
          </cell>
        </row>
        <row r="65">
          <cell r="T65">
            <v>0.2431</v>
          </cell>
          <cell r="U65">
            <v>0.2431</v>
          </cell>
        </row>
        <row r="65">
          <cell r="W65" t="str">
            <v>环县畜牧兽医局</v>
          </cell>
          <cell r="X65" t="str">
            <v>曹志鹏</v>
          </cell>
        </row>
        <row r="66">
          <cell r="E66" t="str">
            <v>车道镇</v>
          </cell>
          <cell r="F66" t="str">
            <v>扶持脱贫户（含监测对象）中63户发展黑山羊养殖,调引1260只黑山羊基础母羊63只种公羊，其中元峁村2户40只基础母羊，2只种公羊，双庙村5户100只基础母羊，5只种公羊，王西掌村6户120只基础母羊，6只种公羊，吊渠村2户40只基础母羊，2只种公羊，三角城村3户60只基础母羊，3只种公羊，杨掌村2户40只基础母羊，2只种公羊，陈掌村4户80只基础母羊，4只种公羊，红台村2户40只基础母羊，2只种公羊，樱桃掌村3户60只基础母羊，3只种公羊，安掌村16户320只基础母羊，16只种公羊，代掌村12户240只基础母羊，12只种公羊，刘园子村6户120只基础母羊，6只种公羊。</v>
          </cell>
          <cell r="G66">
            <v>110.25</v>
          </cell>
          <cell r="H66">
            <v>110.25</v>
          </cell>
        </row>
        <row r="66">
          <cell r="L66" t="str">
            <v>甘财振兴〔2022〕21号</v>
          </cell>
          <cell r="M66" t="str">
            <v>支持养殖户发展黑山羊养殖，提纯复壮黑山羊，扮靓黑山羊品牌，提高黑山羊养殖户养殖效益。</v>
          </cell>
          <cell r="N66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66">
            <v>12</v>
          </cell>
        </row>
        <row r="66">
          <cell r="Q66">
            <v>0.0063</v>
          </cell>
          <cell r="R66">
            <v>0.0063</v>
          </cell>
        </row>
        <row r="66">
          <cell r="T66">
            <v>0.0254</v>
          </cell>
          <cell r="U66">
            <v>0.0254</v>
          </cell>
        </row>
        <row r="66">
          <cell r="W66" t="str">
            <v>环县畜牧兽医局</v>
          </cell>
          <cell r="X66" t="str">
            <v>曹志鹏</v>
          </cell>
          <cell r="Y66" t="str">
            <v>车道镇</v>
          </cell>
          <cell r="Z66" t="str">
            <v>都晓</v>
          </cell>
        </row>
        <row r="67">
          <cell r="E67" t="str">
            <v>毛井镇</v>
          </cell>
          <cell r="F67" t="str">
            <v>扶持脱贫户（含监测对象）中28户发展黑山羊养殖，调引560只黑山羊基础母羊28只种公羊，其中二条俭村2户40只基础母羊，2只种公羊，砖城子村2户40只基础母羊，2只种公羊，山西掌村2户40只基础母羊，2只种公羊，杨东掌村2户40只基础母羊，2只种公羊，红糜湾村2户40只基础母羊，2只种公羊，施家滩村2户40只基础母羊，2只种公羊，乔崾岘村2户40只基础母羊，2只种公羊，黄寨柯村2户40只基础母羊，2只种公羊，高家洼村2户40只基础母羊，2只种公羊，丁连掌村2户40只基础母羊，2只种公羊，大户掌村4户80只基础母羊，4只种公羊，红土咀村2户40只基础母羊，2只种公羊，马趟村2户40只基础母羊，2只种公羊。</v>
          </cell>
          <cell r="G67">
            <v>49</v>
          </cell>
          <cell r="H67">
            <v>49</v>
          </cell>
        </row>
        <row r="67">
          <cell r="L67" t="str">
            <v>甘财振兴〔2022〕21号</v>
          </cell>
          <cell r="M67" t="str">
            <v>支持养殖户发展黑山羊养殖，提纯复壮黑山羊，扮靓黑山羊品牌，提高黑山羊养殖户养殖效益。</v>
          </cell>
          <cell r="N67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67">
            <v>13</v>
          </cell>
        </row>
        <row r="67">
          <cell r="Q67">
            <v>0.0028</v>
          </cell>
          <cell r="R67">
            <v>0.0028</v>
          </cell>
        </row>
        <row r="67">
          <cell r="T67">
            <v>0.0112</v>
          </cell>
          <cell r="U67">
            <v>0.0112</v>
          </cell>
        </row>
        <row r="67">
          <cell r="W67" t="str">
            <v>环县畜牧兽医局</v>
          </cell>
          <cell r="X67" t="str">
            <v>曹志鹏</v>
          </cell>
          <cell r="Y67" t="str">
            <v>毛井镇</v>
          </cell>
          <cell r="Z67" t="str">
            <v>梁森</v>
          </cell>
        </row>
        <row r="68">
          <cell r="E68" t="str">
            <v>洪德镇</v>
          </cell>
          <cell r="F68" t="str">
            <v>扶持脱贫户（含监测对象）中18户发展黑山羊养殖，调引360只黑山羊基础母羊18只种公羊，其中李塬村4户80只基础母羊，4只种公羊，私盐路村3户60只基础母羊，3只种公羊，张塬村11户220只基础母羊，11只种公羊。</v>
          </cell>
          <cell r="G68">
            <v>31.5</v>
          </cell>
          <cell r="H68">
            <v>31.5</v>
          </cell>
        </row>
        <row r="68">
          <cell r="L68" t="str">
            <v>甘财振兴〔2022〕21号</v>
          </cell>
          <cell r="M68" t="str">
            <v>支持养殖户发展黑山羊养殖，提纯复壮黑山羊，扮靓黑山羊品牌，提高黑山羊养殖户养殖效益。</v>
          </cell>
          <cell r="N68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68">
            <v>3</v>
          </cell>
        </row>
        <row r="68">
          <cell r="Q68">
            <v>0.0018</v>
          </cell>
          <cell r="R68">
            <v>0.0018</v>
          </cell>
        </row>
        <row r="68">
          <cell r="T68">
            <v>0.0061</v>
          </cell>
          <cell r="U68">
            <v>0.0061</v>
          </cell>
        </row>
        <row r="68">
          <cell r="W68" t="str">
            <v>环县畜牧兽医局</v>
          </cell>
          <cell r="X68" t="str">
            <v>曹志鹏</v>
          </cell>
          <cell r="Y68" t="str">
            <v>洪德镇</v>
          </cell>
          <cell r="Z68" t="str">
            <v>何海军</v>
          </cell>
        </row>
        <row r="69">
          <cell r="E69" t="str">
            <v>小南沟乡</v>
          </cell>
          <cell r="F69" t="str">
            <v>扶持脱贫户（含监测对象）中18户发展黑山羊养殖，调引360只黑山羊基础母羊18只种公羊，其中粉子山村18户360只基础母羊，18只种公羊。</v>
          </cell>
          <cell r="G69">
            <v>31.5</v>
          </cell>
          <cell r="H69">
            <v>31.5</v>
          </cell>
        </row>
        <row r="69">
          <cell r="L69" t="str">
            <v>甘财振兴〔2022〕21号</v>
          </cell>
          <cell r="M69" t="str">
            <v>支持养殖户发展黑山羊养殖，提纯复壮黑山羊，扮靓黑山羊品牌，提高黑山羊养殖户养殖效益。</v>
          </cell>
          <cell r="N69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69">
            <v>1</v>
          </cell>
        </row>
        <row r="69">
          <cell r="Q69">
            <v>0.0018</v>
          </cell>
          <cell r="R69">
            <v>0.0018</v>
          </cell>
        </row>
        <row r="69">
          <cell r="T69">
            <v>0.0077</v>
          </cell>
          <cell r="U69">
            <v>0.0077</v>
          </cell>
        </row>
        <row r="69">
          <cell r="W69" t="str">
            <v>环县畜牧兽医局</v>
          </cell>
          <cell r="X69" t="str">
            <v>曹志鹏</v>
          </cell>
          <cell r="Y69" t="str">
            <v>小南沟乡</v>
          </cell>
          <cell r="Z69" t="str">
            <v>裴艳</v>
          </cell>
        </row>
        <row r="70">
          <cell r="E70" t="str">
            <v>耿湾乡</v>
          </cell>
          <cell r="F70" t="str">
            <v>扶持脱贫户（含监测对象）中22户发展黑山羊养殖，调引280只黑山羊基础母羊22只种公羊，其中黑城岔村3户40只基础母羊，3只种公羊，早流渠村4户50只基础母羊，4只种公羊，天桥村3户40只基础母羊，3只种公羊，郝东掌村4户50只基础母羊，4只种公羊，张台村4户50只基础母羊，4只种公羊，韩老庄村4户50只基础母羊，4只种公羊。</v>
          </cell>
          <cell r="G70">
            <v>25.7</v>
          </cell>
          <cell r="H70">
            <v>25.7</v>
          </cell>
        </row>
        <row r="70">
          <cell r="L70" t="str">
            <v>甘财振兴〔2022〕21号</v>
          </cell>
          <cell r="M70" t="str">
            <v>支持养殖户发展黑山羊养殖，提纯复壮黑山羊，扮靓黑山羊品牌，提高黑山羊养殖户养殖效益。</v>
          </cell>
          <cell r="N70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70">
            <v>6</v>
          </cell>
        </row>
        <row r="70">
          <cell r="Q70">
            <v>0.0022</v>
          </cell>
          <cell r="R70">
            <v>0.0022</v>
          </cell>
        </row>
        <row r="70">
          <cell r="T70">
            <v>0.0061</v>
          </cell>
          <cell r="U70">
            <v>0.0061</v>
          </cell>
        </row>
        <row r="70">
          <cell r="W70" t="str">
            <v>环县畜牧兽医局</v>
          </cell>
          <cell r="X70" t="str">
            <v>曹志鹏</v>
          </cell>
          <cell r="Y70" t="str">
            <v>耿湾乡</v>
          </cell>
          <cell r="Z70" t="str">
            <v>赵翊斐</v>
          </cell>
        </row>
        <row r="71">
          <cell r="E71" t="str">
            <v>环城镇</v>
          </cell>
          <cell r="F71" t="str">
            <v>扶持脱贫户（含监测对象）中6户发展黑山羊养殖，调引80只黑山羊基础母羊6只种公羊，其中赵小掌村3户40只基础母羊，3只种公羊，唐塬村3户40只基础母羊，3只种公羊。</v>
          </cell>
          <cell r="G71">
            <v>7.3</v>
          </cell>
          <cell r="H71">
            <v>7.3</v>
          </cell>
        </row>
        <row r="71">
          <cell r="L71" t="str">
            <v>甘财振兴〔2022〕21号</v>
          </cell>
          <cell r="M71" t="str">
            <v>支持养殖户发展黑山羊养殖，提纯复壮黑山羊，扮靓黑山羊品牌，提高黑山羊养殖户养殖效益。</v>
          </cell>
          <cell r="N71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71">
            <v>1</v>
          </cell>
          <cell r="P71">
            <v>1</v>
          </cell>
          <cell r="Q71">
            <v>0.0006</v>
          </cell>
          <cell r="R71">
            <v>0.0006</v>
          </cell>
        </row>
        <row r="71">
          <cell r="T71">
            <v>0.002</v>
          </cell>
          <cell r="U71">
            <v>0.002</v>
          </cell>
        </row>
        <row r="71">
          <cell r="W71" t="str">
            <v>环县畜牧兽医局</v>
          </cell>
          <cell r="X71" t="str">
            <v>曹志鹏</v>
          </cell>
          <cell r="Y71" t="str">
            <v>环城镇</v>
          </cell>
          <cell r="Z71" t="str">
            <v>王向斌</v>
          </cell>
        </row>
        <row r="72">
          <cell r="E72" t="str">
            <v>合道镇</v>
          </cell>
          <cell r="F72" t="str">
            <v>扶持脱贫户（含监测对象）中32户发展黑山羊养殖，调引640只基础母羊32只种公羊，其中常崾岘村2户40只基础母羊，2只种公羊，何家坪村2户40只基础母羊，2只种公羊，红崖洼村12户240只基础母羊，12只种公羊，辛坪村2户40只基础母羊，2只种公羊，赵台村11户220只基础母羊，11只种公羊，朱家塬村3户60只基础母羊，3只种公羊。</v>
          </cell>
          <cell r="G72">
            <v>56</v>
          </cell>
          <cell r="H72">
            <v>56</v>
          </cell>
        </row>
        <row r="72">
          <cell r="L72" t="str">
            <v>甘财振兴〔2022〕21号</v>
          </cell>
          <cell r="M72" t="str">
            <v>支持养殖户发展黑山羊养殖，提纯复壮黑山羊，扮靓黑山羊品牌，提高黑山羊养殖户养殖效益。</v>
          </cell>
          <cell r="N72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72">
            <v>6</v>
          </cell>
        </row>
        <row r="72">
          <cell r="Q72">
            <v>0.0032</v>
          </cell>
          <cell r="R72">
            <v>0.0032</v>
          </cell>
        </row>
        <row r="72">
          <cell r="T72">
            <v>0.0128</v>
          </cell>
          <cell r="U72">
            <v>0.0128</v>
          </cell>
        </row>
        <row r="72">
          <cell r="W72" t="str">
            <v>环县畜牧兽医局</v>
          </cell>
          <cell r="X72" t="str">
            <v>曹志鹏</v>
          </cell>
          <cell r="Y72" t="str">
            <v>合道镇</v>
          </cell>
          <cell r="Z72" t="str">
            <v>梁建升</v>
          </cell>
        </row>
        <row r="73">
          <cell r="E73" t="str">
            <v>南湫乡</v>
          </cell>
          <cell r="F73" t="str">
            <v>扶持脱，贫户（含监测对象）中62户发展黑山羊养殖，调引690只黑山羊基础母羊62只种公羊，其中代家洼村9户100只基础母羊，9只种公羊，党家洼村11户120只基础母羊，11只种公羊，双井子村7户80只基础母羊，7只种公羊，岳后渠村9户100只基础母羊9只种公羊，杨兴堡村8户90只基础母羊，8只种公羊，洪涝池村11户120只基础母羊，11只种公羊，花儿山村7户80只基础母羊，7只种公羊。</v>
          </cell>
          <cell r="G73">
            <v>64.5</v>
          </cell>
          <cell r="H73">
            <v>64.5</v>
          </cell>
        </row>
        <row r="73">
          <cell r="L73" t="str">
            <v>甘财振兴〔2022〕21号</v>
          </cell>
          <cell r="M73" t="str">
            <v>支持养殖户发展黑山羊养殖，提纯复壮黑山羊，扮靓黑山羊品牌，提高黑山羊养殖户养殖效益。</v>
          </cell>
          <cell r="N73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73">
            <v>7</v>
          </cell>
        </row>
        <row r="73">
          <cell r="Q73">
            <v>0.0062</v>
          </cell>
          <cell r="R73">
            <v>0.0062</v>
          </cell>
        </row>
        <row r="73">
          <cell r="T73">
            <v>0.025</v>
          </cell>
          <cell r="U73">
            <v>0.025</v>
          </cell>
        </row>
        <row r="73">
          <cell r="W73" t="str">
            <v>环县畜牧兽医局</v>
          </cell>
          <cell r="X73" t="str">
            <v>曹志鹏</v>
          </cell>
          <cell r="Y73" t="str">
            <v>南湫乡</v>
          </cell>
          <cell r="Z73" t="str">
            <v>王泰骁</v>
          </cell>
        </row>
        <row r="74">
          <cell r="E74" t="str">
            <v>天池乡</v>
          </cell>
          <cell r="F74" t="str">
            <v>扶持脱贫户（含监测对象）中11户发展黑山羊养殖，调引220只黑山羊基础母羊11只种公羊，其中苏北岔村2户40只基础母羊，2只种公羊，曹李川村2户40只基础母羊，2只种公羊，潘老庄村3户60只基础母羊，3只种公羊，殷屈河村2户40只基础母羊，2只种公羊，鲜岔2户40只基础母羊，2只种公羊。</v>
          </cell>
          <cell r="G74">
            <v>19.25</v>
          </cell>
          <cell r="H74">
            <v>19.25</v>
          </cell>
        </row>
        <row r="74">
          <cell r="L74" t="str">
            <v>甘财振兴〔2022〕21号</v>
          </cell>
          <cell r="M74" t="str">
            <v>支持养殖户发展黑山羊养殖，提纯复壮黑山羊，扮靓黑山羊品牌，提高黑山羊养殖户养殖效益。</v>
          </cell>
          <cell r="N74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74">
            <v>5</v>
          </cell>
        </row>
        <row r="74">
          <cell r="Q74">
            <v>0.0011</v>
          </cell>
          <cell r="R74">
            <v>0.0011</v>
          </cell>
        </row>
        <row r="74">
          <cell r="T74">
            <v>0.0044</v>
          </cell>
          <cell r="U74">
            <v>0.0044</v>
          </cell>
        </row>
        <row r="74">
          <cell r="W74" t="str">
            <v>环县畜牧兽医局</v>
          </cell>
          <cell r="X74" t="str">
            <v>曹志鹏</v>
          </cell>
          <cell r="Y74" t="str">
            <v>天池乡</v>
          </cell>
          <cell r="Z74" t="str">
            <v>王伟</v>
          </cell>
        </row>
        <row r="75">
          <cell r="E75" t="str">
            <v>甜水镇</v>
          </cell>
          <cell r="F75" t="str">
            <v>扶持脱贫户（含监测对象）中35户发展黑山羊养殖，调引450只黑山羊基础母羊35只种公羊，其中甜水街村3户40只基础母羊，3只种公羊，张铁村2户30只基础母羊，2只种公羊，鲁掌村6户70只基础母羊，6只种公羊，何塬村2户30只基础母羊2只种公羊，邱滩村2户30只基础母羊，2只种公羊，赵掌村3户40只基础母羊，3只种公羊，高崾岘村11户120只基础母羊，11只种公羊，狼儿滩村2户30只基础母羊，2只种公羊，大良洼村2户30只基础母羊，2只种公羊，七里墩村2户30只基础母羊，2只种公羊。</v>
          </cell>
          <cell r="G75">
            <v>41.25</v>
          </cell>
          <cell r="H75">
            <v>41.25</v>
          </cell>
        </row>
        <row r="75">
          <cell r="L75" t="str">
            <v>甘财振兴〔2022〕21号</v>
          </cell>
          <cell r="M75" t="str">
            <v>支持养殖户发展黑山羊养殖，提纯复壮黑山羊，扮靓黑山羊品牌，提高黑山羊养殖户养殖效益。</v>
          </cell>
          <cell r="N75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75">
            <v>10</v>
          </cell>
        </row>
        <row r="75">
          <cell r="Q75">
            <v>0.0035</v>
          </cell>
          <cell r="R75">
            <v>0.0035</v>
          </cell>
        </row>
        <row r="75">
          <cell r="T75">
            <v>0.014</v>
          </cell>
          <cell r="U75">
            <v>0.014</v>
          </cell>
        </row>
        <row r="75">
          <cell r="W75" t="str">
            <v>环县畜牧兽医局</v>
          </cell>
          <cell r="X75" t="str">
            <v>曹志鹏</v>
          </cell>
          <cell r="Y75" t="str">
            <v>甜水镇</v>
          </cell>
          <cell r="Z75" t="str">
            <v>程利平</v>
          </cell>
        </row>
        <row r="76">
          <cell r="E76" t="str">
            <v>山城乡</v>
          </cell>
          <cell r="F76" t="str">
            <v>扶持脱贫户（含监测对象）中43户发展黑山羊养殖，调引540只黑山羊基础母羊43只种公羊，其中山城堡村4户50只基础母羊，4只种公羊，八里铺村3户40只基础母羊，3只种公羊，薛塬村3户60只基础母羊，3只种公羊，王山口子村4户50只基础母羊，4只种公羊，寨柯村4户50只基础母羊，4只种公羊，冯家沟村8户90只基础母羊，8只种公羊，郝掌村4户50只基础母羊，4只种公羊，赵庄村7户80只基础母羊，7只种公羊，谢庄村6户70只基础母羊，6只种公羊。</v>
          </cell>
          <cell r="G76">
            <v>49.65</v>
          </cell>
          <cell r="H76">
            <v>49.65</v>
          </cell>
        </row>
        <row r="76">
          <cell r="L76" t="str">
            <v>甘财振兴〔2022〕21号</v>
          </cell>
          <cell r="M76" t="str">
            <v>支持养殖户发展黑山羊养殖，提纯复壮黑山羊，扮靓黑山羊品牌，提高黑山羊养殖户养殖效益。</v>
          </cell>
          <cell r="N76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76">
            <v>9</v>
          </cell>
        </row>
        <row r="76">
          <cell r="Q76">
            <v>0.0043</v>
          </cell>
          <cell r="R76">
            <v>0.0043</v>
          </cell>
        </row>
        <row r="76">
          <cell r="T76">
            <v>0.0172</v>
          </cell>
          <cell r="U76">
            <v>0.0172</v>
          </cell>
        </row>
        <row r="76">
          <cell r="W76" t="str">
            <v>环县畜牧兽医局</v>
          </cell>
          <cell r="X76" t="str">
            <v>曹志鹏</v>
          </cell>
          <cell r="Y76" t="str">
            <v>山城乡</v>
          </cell>
          <cell r="Z76" t="str">
            <v>拓娟</v>
          </cell>
        </row>
        <row r="77">
          <cell r="E77" t="str">
            <v>秦团庄乡</v>
          </cell>
          <cell r="F77" t="str">
            <v>扶持脱贫户（含监测对象）中45户发展黑山羊养殖，调引900只黑山羊基础母羊45只种公羊，其中贾塬村9户180只基础母羊，9只种公羊，南掌堡子村3户60只基础母羊，3只种公羊，秦团庄村4户80只基础母羊，4只种公羊，白塬畔村6户120只基础母羊，6只种公羊，王团庄村9户180只基础母羊，9只种公羊，新集子村3户60只基础母羊，3只种公羊，新峁村3户60只基础母羊，3只种公羊，大天子村8户160只基础母羊，8只种公羊。</v>
          </cell>
          <cell r="G77">
            <v>78.75</v>
          </cell>
          <cell r="H77">
            <v>78.75</v>
          </cell>
        </row>
        <row r="77">
          <cell r="L77" t="str">
            <v>甘财振兴〔2022〕21号</v>
          </cell>
          <cell r="M77" t="str">
            <v>支持养殖户发展黑山羊养殖，提纯复壮黑山羊，扮靓黑山羊品牌，提高黑山羊养殖户养殖效益。</v>
          </cell>
          <cell r="N77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77">
            <v>8</v>
          </cell>
        </row>
        <row r="77">
          <cell r="Q77">
            <v>0.0045</v>
          </cell>
          <cell r="R77">
            <v>0.0045</v>
          </cell>
        </row>
        <row r="77">
          <cell r="T77">
            <v>0.018</v>
          </cell>
          <cell r="U77">
            <v>0.018</v>
          </cell>
        </row>
        <row r="77">
          <cell r="W77" t="str">
            <v>环县畜牧兽医局</v>
          </cell>
          <cell r="X77" t="str">
            <v>曹志鹏</v>
          </cell>
          <cell r="Y77" t="str">
            <v>秦团庄乡</v>
          </cell>
          <cell r="Z77" t="str">
            <v>刘凤飞</v>
          </cell>
        </row>
        <row r="78">
          <cell r="E78" t="str">
            <v>木钵镇</v>
          </cell>
          <cell r="F78" t="str">
            <v>扶持脱贫户（含监测对象）中28户发展黑山羊养殖，调引440只黑山羊基础母羊调引28只种公羊，其中白家掌7户90只基础母羊，7只种公羊，曹旗2户20只基础母羊，2只种公羊，刘家塬2户20只基础母羊，2只种公羊，二合塬3户50只基础母羊，3只种公羊，高寨5户100只基础母羊，5只种公羊，罗家沟5户100只基础母羊，5只种公羊，周湾2户40只基础母羊，2只种公羊，高楼塬2户20只基础母羊，2只种公羊。</v>
          </cell>
          <cell r="G78">
            <v>39.4</v>
          </cell>
          <cell r="H78">
            <v>39.4</v>
          </cell>
        </row>
        <row r="78">
          <cell r="L78" t="str">
            <v>甘财振兴〔2022〕21号</v>
          </cell>
          <cell r="M78" t="str">
            <v>支持养殖户发展黑山羊养殖，提纯复壮黑山羊，扮靓黑山羊品牌，提高黑山羊养殖户养殖效益。</v>
          </cell>
          <cell r="N78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78">
            <v>8</v>
          </cell>
        </row>
        <row r="78">
          <cell r="Q78">
            <v>0.0028</v>
          </cell>
          <cell r="R78">
            <v>0.0028</v>
          </cell>
        </row>
        <row r="78">
          <cell r="T78">
            <v>0.0112</v>
          </cell>
          <cell r="U78">
            <v>0.0112</v>
          </cell>
        </row>
        <row r="78">
          <cell r="W78" t="str">
            <v>环县畜牧兽医局</v>
          </cell>
          <cell r="X78" t="str">
            <v>曹志鹏</v>
          </cell>
          <cell r="Y78" t="str">
            <v>木钵镇</v>
          </cell>
          <cell r="Z78" t="str">
            <v>王贵平</v>
          </cell>
        </row>
        <row r="79">
          <cell r="E79" t="str">
            <v>虎洞镇</v>
          </cell>
          <cell r="F79" t="str">
            <v>扶持脱贫户（含监测对象）中16户发展黑山羊养殖，调引320只黑山羊基础母羊调引16只种公羊，其中半个城村5户100只基础母羊，5只种公羊，刘解掌村2户40只基础母羊，2只种公羊，金庄塬3户60只基础母羊，3只种公羊，张大掌6户120只基础母羊，6只种公羊。</v>
          </cell>
          <cell r="G79">
            <v>28</v>
          </cell>
          <cell r="H79">
            <v>28</v>
          </cell>
        </row>
        <row r="79">
          <cell r="L79" t="str">
            <v>甘财振兴〔2022〕21号</v>
          </cell>
          <cell r="M79" t="str">
            <v>支持养殖户发展黑山羊养殖，提纯复壮黑山羊，扮靓黑山羊品牌，提高黑山羊养殖户养殖效益。</v>
          </cell>
          <cell r="N79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79">
            <v>4</v>
          </cell>
        </row>
        <row r="79">
          <cell r="Q79">
            <v>0.0016</v>
          </cell>
          <cell r="R79">
            <v>0.0016</v>
          </cell>
        </row>
        <row r="79">
          <cell r="T79">
            <v>0.0064</v>
          </cell>
          <cell r="U79">
            <v>0.0064</v>
          </cell>
        </row>
        <row r="79">
          <cell r="W79" t="str">
            <v>环县畜牧兽医局</v>
          </cell>
          <cell r="X79" t="str">
            <v>曹志鹏</v>
          </cell>
          <cell r="Y79" t="str">
            <v>虎洞镇</v>
          </cell>
          <cell r="Z79" t="str">
            <v>敬晓军</v>
          </cell>
        </row>
        <row r="80">
          <cell r="E80" t="str">
            <v>演武乡</v>
          </cell>
          <cell r="F80" t="str">
            <v>扶持脱贫户（含监测对象）中88户发展黑山羊养殖，调引960只黑山羊基础母羊88只种公羊，其中黑泉河村88户960只基础母羊，88只种公羊。</v>
          </cell>
          <cell r="G80">
            <v>90</v>
          </cell>
          <cell r="H80">
            <v>90</v>
          </cell>
        </row>
        <row r="80">
          <cell r="L80" t="str">
            <v>甘财振兴〔2022〕21号</v>
          </cell>
          <cell r="M80" t="str">
            <v>支持养殖户发展黑山羊养殖，提纯复壮黑山羊，扮靓黑山羊品牌，提高黑山羊养殖户养殖效益。</v>
          </cell>
          <cell r="N80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80">
            <v>1</v>
          </cell>
        </row>
        <row r="80">
          <cell r="Q80">
            <v>0.0088</v>
          </cell>
          <cell r="R80">
            <v>0.0088</v>
          </cell>
        </row>
        <row r="80">
          <cell r="T80">
            <v>0.0352</v>
          </cell>
          <cell r="U80">
            <v>0.0352</v>
          </cell>
        </row>
        <row r="80">
          <cell r="W80" t="str">
            <v>环县畜牧兽医局</v>
          </cell>
          <cell r="X80" t="str">
            <v>曹志鹏</v>
          </cell>
          <cell r="Y80" t="str">
            <v>演武乡</v>
          </cell>
          <cell r="Z80" t="str">
            <v>李建琨</v>
          </cell>
        </row>
        <row r="81">
          <cell r="E81" t="str">
            <v>八珠乡</v>
          </cell>
          <cell r="F81" t="str">
            <v>扶持脱贫户（含监测对象）中36户发展黑山羊养殖，调引640只黑山羊基础母羊36只种公羊，其中杏树沟村6户120只基础母羊，6只种公羊，塔儿咀村6户120只基础母羊，6只种公羊，马连掌村12户180只基础母羊，12只种公羊，冯家湾村1户10只基础母羊，1只种公羊，苟塬村1户20只基础母羊，1只种公羊，湫坝沟村4户70只基础母羊，4只种公羊，白塬村6户120只基础母羊，6只种公羊。</v>
          </cell>
          <cell r="G81">
            <v>56.6</v>
          </cell>
          <cell r="H81">
            <v>56.6</v>
          </cell>
        </row>
        <row r="81">
          <cell r="L81" t="str">
            <v>甘财振兴〔2022〕21号</v>
          </cell>
          <cell r="M81" t="str">
            <v>支持养殖户发展黑山羊养殖，提纯复壮黑山羊，扮靓黑山羊品牌，提高黑山羊养殖户养殖效益。</v>
          </cell>
          <cell r="N81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81">
            <v>7</v>
          </cell>
        </row>
        <row r="81">
          <cell r="Q81">
            <v>0.0036</v>
          </cell>
          <cell r="R81">
            <v>0.0036</v>
          </cell>
        </row>
        <row r="81">
          <cell r="T81">
            <v>0.0144</v>
          </cell>
          <cell r="U81">
            <v>0.0144</v>
          </cell>
        </row>
        <row r="81">
          <cell r="W81" t="str">
            <v>环县畜牧兽医局</v>
          </cell>
          <cell r="X81" t="str">
            <v>曹志鹏</v>
          </cell>
          <cell r="Y81" t="str">
            <v>八珠乡</v>
          </cell>
          <cell r="Z81" t="str">
            <v>张彬彬</v>
          </cell>
        </row>
        <row r="82">
          <cell r="E82" t="str">
            <v>芦家湾乡</v>
          </cell>
          <cell r="F82" t="str">
            <v>扶持脱贫户（含监测对象）中32户发展黑山羊养殖，调引640只黑山羊基础母羊32只种公羊，其中庙儿掌村2户40只基础母羊，2只种公羊，盘龙村8户160只基础母羊，8只种公羊，井川村2户40只基础母羊，2只种公羊，杨新庄村10户200只基础母羊，10只种公羊，宋家掌村2户40只基础母羊，2只种公羊，花儿掌村6户120只基础母羊，6只种公羊，大堡条村2户40只基础母羊，2只种公羊。</v>
          </cell>
          <cell r="G82">
            <v>56</v>
          </cell>
          <cell r="H82">
            <v>56</v>
          </cell>
        </row>
        <row r="82">
          <cell r="L82" t="str">
            <v>甘财振兴〔2022〕21号</v>
          </cell>
          <cell r="M82" t="str">
            <v>支持养殖户发展黑山羊养殖，提纯复壮黑山羊，扮靓黑山羊品牌，提高黑山羊养殖户养殖效益。</v>
          </cell>
          <cell r="N82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82">
            <v>7</v>
          </cell>
        </row>
        <row r="82">
          <cell r="Q82">
            <v>0.0032</v>
          </cell>
          <cell r="R82">
            <v>0.0032</v>
          </cell>
        </row>
        <row r="82">
          <cell r="T82">
            <v>0.0128</v>
          </cell>
          <cell r="U82">
            <v>0.0128</v>
          </cell>
        </row>
        <row r="82">
          <cell r="W82" t="str">
            <v>环县畜牧兽医局</v>
          </cell>
          <cell r="X82" t="str">
            <v>曹志鹏</v>
          </cell>
          <cell r="Y82" t="str">
            <v>芦家湾乡</v>
          </cell>
          <cell r="Z82" t="str">
            <v>吕清勋</v>
          </cell>
        </row>
        <row r="83">
          <cell r="E83" t="str">
            <v>樊家川镇</v>
          </cell>
          <cell r="F83" t="str">
            <v>扶持脱贫户（含监测对象）中33户发展黑山羊养殖，调引660只黑山羊基础母羊33只种公羊，其中马驿沟村11户220只基础母羊，11只种公羊，郝集村11户220只基础母羊，11只种公羊，李崾岘村11户220只基础母羊，11只种公羊。</v>
          </cell>
          <cell r="G83">
            <v>57.75</v>
          </cell>
          <cell r="H83">
            <v>57.75</v>
          </cell>
        </row>
        <row r="83">
          <cell r="L83" t="str">
            <v>甘财振兴〔2022〕21号</v>
          </cell>
          <cell r="M83" t="str">
            <v>支持养殖户发展黑山羊养殖，提纯复壮黑山羊，扮靓黑山羊品牌，提高黑山羊养殖户养殖效益。</v>
          </cell>
          <cell r="N83" t="str">
            <v>带领养殖户发展黑山羊养殖，培育养殖示范户，鼓励养殖户进行扩繁生产，育肥场按照保底价敞开收购养殖户断奶羔羊，进一步完善“企、社、户”三方利益联结机制，增加农户收入。</v>
          </cell>
          <cell r="O83">
            <v>3</v>
          </cell>
        </row>
        <row r="83">
          <cell r="Q83">
            <v>0.0033</v>
          </cell>
          <cell r="R83">
            <v>0.0033</v>
          </cell>
        </row>
        <row r="83">
          <cell r="T83">
            <v>0.0132</v>
          </cell>
          <cell r="U83">
            <v>0.0132</v>
          </cell>
        </row>
        <row r="83">
          <cell r="W83" t="str">
            <v>环县畜牧兽医局</v>
          </cell>
          <cell r="X83" t="str">
            <v>曹志鹏</v>
          </cell>
          <cell r="Y83" t="str">
            <v>樊家川镇</v>
          </cell>
          <cell r="Z83" t="str">
            <v>陈冠旭</v>
          </cell>
        </row>
        <row r="84">
          <cell r="E84" t="str">
            <v>车道镇等20个乡镇</v>
          </cell>
          <cell r="F84" t="str">
            <v>扶持530户一般农户发展湖羊养殖，调引种公羊530只。每只补助3000元。</v>
          </cell>
          <cell r="G84">
            <v>159</v>
          </cell>
        </row>
        <row r="84">
          <cell r="M84" t="str">
            <v>提高湖羊养殖积极性，培育养殖示范户，带领养殖户发展湖羊养殖，增加农户收入。</v>
          </cell>
          <cell r="N84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84">
            <v>94</v>
          </cell>
          <cell r="P84">
            <v>25</v>
          </cell>
          <cell r="Q84">
            <v>0.053</v>
          </cell>
        </row>
        <row r="84">
          <cell r="S84">
            <v>0.053</v>
          </cell>
          <cell r="T84">
            <v>0.2117</v>
          </cell>
        </row>
        <row r="84">
          <cell r="V84">
            <v>0.2117</v>
          </cell>
          <cell r="W84" t="str">
            <v>环县畜牧兽医局</v>
          </cell>
          <cell r="X84" t="str">
            <v>曹志鹏</v>
          </cell>
        </row>
        <row r="85">
          <cell r="E85" t="str">
            <v>车道镇</v>
          </cell>
          <cell r="F85" t="str">
            <v>扶持14户一般农户发展湖羊养殖，调引种公羊14只，其中苦水掌村3户，双庙村2户，吊渠村1户，杨掌村3户，魏洼村2户，樱桃掌村1户，刘园子村2户。</v>
          </cell>
          <cell r="G85">
            <v>4.2</v>
          </cell>
        </row>
        <row r="85">
          <cell r="M85" t="str">
            <v>提高湖羊养殖积极性，培育养殖示范户，带领养殖户发展湖羊养殖，增加农户收入。</v>
          </cell>
          <cell r="N85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85">
            <v>7</v>
          </cell>
        </row>
        <row r="85">
          <cell r="Q85">
            <v>0.0014</v>
          </cell>
        </row>
        <row r="85">
          <cell r="S85">
            <v>0.0014</v>
          </cell>
          <cell r="T85">
            <v>0.0056</v>
          </cell>
        </row>
        <row r="85">
          <cell r="V85">
            <v>0.0056</v>
          </cell>
          <cell r="W85" t="str">
            <v>环县畜牧兽医局</v>
          </cell>
          <cell r="X85" t="str">
            <v>曹志鹏</v>
          </cell>
          <cell r="Y85" t="str">
            <v>车道镇</v>
          </cell>
          <cell r="Z85" t="str">
            <v>都晓</v>
          </cell>
        </row>
        <row r="86">
          <cell r="E86" t="str">
            <v>毛井镇</v>
          </cell>
          <cell r="F86" t="str">
            <v>扶持43户一般农户发展湖羊养殖，调引种公羊43只，其中二条俭村12户，砖城子村12户，山西掌村1户，杨东掌村1户，红糜湾村1户，乔崾岘村1户，黄寨柯村7户，高家洼村1户，丁连掌村4户，大户掌村1户，马趟村2户。</v>
          </cell>
          <cell r="G86">
            <v>12.9</v>
          </cell>
        </row>
        <row r="86">
          <cell r="M86" t="str">
            <v>提高湖羊养殖积极性，培育养殖示范户，带领养殖户发展湖羊养殖，增加农户收入。</v>
          </cell>
          <cell r="N86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86">
            <v>11</v>
          </cell>
        </row>
        <row r="86">
          <cell r="Q86">
            <v>0.0043</v>
          </cell>
        </row>
        <row r="86">
          <cell r="S86">
            <v>0.0043</v>
          </cell>
          <cell r="T86">
            <v>0.0172</v>
          </cell>
        </row>
        <row r="86">
          <cell r="V86">
            <v>0.0172</v>
          </cell>
          <cell r="W86" t="str">
            <v>环县畜牧兽医局</v>
          </cell>
          <cell r="X86" t="str">
            <v>曹志鹏</v>
          </cell>
          <cell r="Y86" t="str">
            <v>毛井镇</v>
          </cell>
          <cell r="Z86" t="str">
            <v>梁森</v>
          </cell>
        </row>
        <row r="87">
          <cell r="E87" t="str">
            <v>洪德镇</v>
          </cell>
          <cell r="F87" t="str">
            <v>扶持5户一般农户发展湖羊养殖，调引种公羊5只，其中大户塬1户，李塬村1户，苗河1户，私盐路2户。</v>
          </cell>
          <cell r="G87">
            <v>1.5</v>
          </cell>
        </row>
        <row r="87">
          <cell r="M87" t="str">
            <v>提高湖羊养殖积极性，培育养殖示范户，带领养殖户发展湖羊养殖，增加农户收入。</v>
          </cell>
          <cell r="N87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87">
            <v>4</v>
          </cell>
        </row>
        <row r="87">
          <cell r="Q87">
            <v>0.0005</v>
          </cell>
        </row>
        <row r="87">
          <cell r="S87">
            <v>0.0005</v>
          </cell>
          <cell r="T87">
            <v>0.002</v>
          </cell>
        </row>
        <row r="87">
          <cell r="V87">
            <v>0.002</v>
          </cell>
          <cell r="W87" t="str">
            <v>环县畜牧兽医局</v>
          </cell>
          <cell r="X87" t="str">
            <v>曹志鹏</v>
          </cell>
          <cell r="Y87" t="str">
            <v>洪德镇</v>
          </cell>
          <cell r="Z87" t="str">
            <v>何海军</v>
          </cell>
        </row>
        <row r="88">
          <cell r="E88" t="str">
            <v>小南沟乡</v>
          </cell>
          <cell r="F88" t="str">
            <v>扶持1户一般农户发展湖羊养殖，调引种公羊1只，其中李塬村1户。</v>
          </cell>
          <cell r="G88">
            <v>0.3</v>
          </cell>
        </row>
        <row r="88">
          <cell r="M88" t="str">
            <v>提高湖羊养殖积极性，培育养殖示范户，带领养殖户发展湖羊养殖，增加农户收入。</v>
          </cell>
          <cell r="N88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88">
            <v>1</v>
          </cell>
        </row>
        <row r="88">
          <cell r="Q88">
            <v>0.0001</v>
          </cell>
        </row>
        <row r="88">
          <cell r="S88">
            <v>0.0001</v>
          </cell>
          <cell r="T88">
            <v>0.0003</v>
          </cell>
        </row>
        <row r="88">
          <cell r="V88">
            <v>0.0003</v>
          </cell>
          <cell r="W88" t="str">
            <v>环县畜牧兽医局</v>
          </cell>
          <cell r="X88" t="str">
            <v>曹志鹏</v>
          </cell>
          <cell r="Y88" t="str">
            <v>小南沟乡</v>
          </cell>
          <cell r="Z88" t="str">
            <v>裴艳</v>
          </cell>
        </row>
        <row r="89">
          <cell r="E89" t="str">
            <v>耿湾乡</v>
          </cell>
          <cell r="F89" t="str">
            <v>扶持14户一般农户发展湖羊养殖，调引种公羊14只，其中万湾村5户，潘掌村2户，四合原村5户，耿河村1户，张台村1户。</v>
          </cell>
          <cell r="G89">
            <v>4.2</v>
          </cell>
        </row>
        <row r="89">
          <cell r="M89" t="str">
            <v>提高湖羊养殖积极性，培育养殖示范户，带领养殖户发展湖羊养殖，增加农户收入。</v>
          </cell>
          <cell r="N89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89">
            <v>5</v>
          </cell>
        </row>
        <row r="89">
          <cell r="Q89">
            <v>0.0014</v>
          </cell>
        </row>
        <row r="89">
          <cell r="S89">
            <v>0.0014</v>
          </cell>
          <cell r="T89">
            <v>0.0058</v>
          </cell>
        </row>
        <row r="89">
          <cell r="V89">
            <v>0.0058</v>
          </cell>
          <cell r="W89" t="str">
            <v>环县畜牧兽医局</v>
          </cell>
          <cell r="X89" t="str">
            <v>曹志鹏</v>
          </cell>
          <cell r="Y89" t="str">
            <v>耿湾乡</v>
          </cell>
          <cell r="Z89" t="str">
            <v>赵翊斐</v>
          </cell>
        </row>
        <row r="90">
          <cell r="E90" t="str">
            <v>环城镇</v>
          </cell>
          <cell r="F90" t="str">
            <v>扶持62户一般农户发展湖羊养殖，调引种公羊62只，其中五里屯村1户，北郭塬村6户，赵小掌村1户，鸳鸯沟村4户，张淌村2户，张滩滩村2户，肖川村10户，马坊塬村8户，周原村12户，唐塬村3户，高龚塬2户，杨庙掌村3户，陈汤塬8户。</v>
          </cell>
          <cell r="G90">
            <v>18.6</v>
          </cell>
        </row>
        <row r="90">
          <cell r="M90" t="str">
            <v>提高湖羊养殖积极性，培育养殖示范户，带领养殖户发展湖羊养殖，增加农户收入。</v>
          </cell>
          <cell r="N90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90">
            <v>1</v>
          </cell>
          <cell r="P90">
            <v>12</v>
          </cell>
          <cell r="Q90">
            <v>0.0062</v>
          </cell>
        </row>
        <row r="90">
          <cell r="S90">
            <v>0.0062</v>
          </cell>
          <cell r="T90">
            <v>0.0248</v>
          </cell>
        </row>
        <row r="90">
          <cell r="V90">
            <v>0.0248</v>
          </cell>
          <cell r="W90" t="str">
            <v>环县畜牧兽医局</v>
          </cell>
          <cell r="X90" t="str">
            <v>曹志鹏</v>
          </cell>
          <cell r="Y90" t="str">
            <v>环城镇</v>
          </cell>
          <cell r="Z90" t="str">
            <v>王向斌</v>
          </cell>
        </row>
        <row r="91">
          <cell r="E91" t="str">
            <v>合道镇</v>
          </cell>
          <cell r="F91" t="str">
            <v>扶持13户一般农户发展湖羊养殖，调引种公羊13只，其中红崖洼村1户1只；陶洼子村4户4只；辛坪村1户1只；赵台村2户2只；朱家塬村2户2只；大路洼村3户3只。</v>
          </cell>
          <cell r="G91">
            <v>3.9</v>
          </cell>
        </row>
        <row r="91">
          <cell r="M91" t="str">
            <v>提高湖羊养殖积极性，培育养殖示范户，带领养殖户发展湖羊养殖，增加农户收入。</v>
          </cell>
          <cell r="N91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91">
            <v>6</v>
          </cell>
        </row>
        <row r="91">
          <cell r="Q91">
            <v>0.0013</v>
          </cell>
        </row>
        <row r="91">
          <cell r="S91">
            <v>0.0013</v>
          </cell>
          <cell r="T91">
            <v>0.0046</v>
          </cell>
        </row>
        <row r="91">
          <cell r="V91">
            <v>0.0046</v>
          </cell>
          <cell r="W91" t="str">
            <v>环县畜牧兽医局</v>
          </cell>
          <cell r="X91" t="str">
            <v>曹志鹏</v>
          </cell>
          <cell r="Y91" t="str">
            <v>合道镇</v>
          </cell>
          <cell r="Z91" t="str">
            <v>梁建升</v>
          </cell>
        </row>
        <row r="92">
          <cell r="E92" t="str">
            <v>曲子镇</v>
          </cell>
          <cell r="F92" t="str">
            <v>扶持155户一般农户发展湖羊养殖，调引种公羊155只，其中五里桥村2户，刘旗村2户，孟家寨村2户，楼房子村9户，西沟村5户，宋家塬村31户，许家塬村19户，金村寺村16户，高李湾村10户，油坊塬村24户，金盆掌村10户，小庄子村10户，马家河村8户，董家塬村7户。</v>
          </cell>
          <cell r="G92">
            <v>46.5</v>
          </cell>
        </row>
        <row r="92">
          <cell r="M92" t="str">
            <v>提高湖羊养殖积极性，培育养殖示范户，带领养殖户发展湖羊养殖，增加农户收入。</v>
          </cell>
          <cell r="N92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92">
            <v>1</v>
          </cell>
          <cell r="P92">
            <v>13</v>
          </cell>
          <cell r="Q92">
            <v>0.0155</v>
          </cell>
        </row>
        <row r="92">
          <cell r="S92">
            <v>0.0155</v>
          </cell>
          <cell r="T92">
            <v>0.0651</v>
          </cell>
        </row>
        <row r="92">
          <cell r="V92">
            <v>0.0651</v>
          </cell>
          <cell r="W92" t="str">
            <v>环县畜牧兽医局</v>
          </cell>
          <cell r="X92" t="str">
            <v>曹志鹏</v>
          </cell>
          <cell r="Y92" t="str">
            <v>曲子镇</v>
          </cell>
          <cell r="Z92" t="str">
            <v>黄国锋</v>
          </cell>
        </row>
        <row r="93">
          <cell r="E93" t="str">
            <v>罗山川乡</v>
          </cell>
          <cell r="F93" t="str">
            <v>扶持3户一般农户发展湖羊养殖，调引种公羊3只，其中大树塬村1户，西阳洼村1户，山水湾村1户。</v>
          </cell>
          <cell r="G93">
            <v>0.9</v>
          </cell>
        </row>
        <row r="93">
          <cell r="M93" t="str">
            <v>提高湖羊养殖积极性，培育养殖示范户，带领养殖户发展湖羊养殖，增加农户收入。</v>
          </cell>
          <cell r="N93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93">
            <v>8</v>
          </cell>
        </row>
        <row r="93">
          <cell r="Q93">
            <v>0.0003</v>
          </cell>
        </row>
        <row r="93">
          <cell r="S93">
            <v>0.0003</v>
          </cell>
          <cell r="T93">
            <v>0.0005</v>
          </cell>
        </row>
        <row r="93">
          <cell r="V93">
            <v>0.0005</v>
          </cell>
          <cell r="W93" t="str">
            <v>环县畜牧兽医局</v>
          </cell>
          <cell r="X93" t="str">
            <v>曹志鹏</v>
          </cell>
          <cell r="Y93" t="str">
            <v>罗山川乡</v>
          </cell>
          <cell r="Z93" t="str">
            <v>李长宝</v>
          </cell>
        </row>
        <row r="94">
          <cell r="E94" t="str">
            <v>南湫乡</v>
          </cell>
          <cell r="F94" t="str">
            <v>扶持11户一般农户发展湖羊养殖，调引种公羊11只，其中代家洼村5户，党家洼村1户，岳后渠村1户，杨兴堡村1户，洪涝池村3户。</v>
          </cell>
          <cell r="G94">
            <v>3.3</v>
          </cell>
        </row>
        <row r="94">
          <cell r="M94" t="str">
            <v>提高湖羊养殖积极性，培育养殖示范户，带领养殖户发展湖羊养殖，增加农户收入。</v>
          </cell>
          <cell r="N94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94">
            <v>5</v>
          </cell>
        </row>
        <row r="94">
          <cell r="Q94">
            <v>0.0011</v>
          </cell>
        </row>
        <row r="94">
          <cell r="S94">
            <v>0.0011</v>
          </cell>
          <cell r="T94">
            <v>0.00462</v>
          </cell>
        </row>
        <row r="94">
          <cell r="V94">
            <v>0.00462</v>
          </cell>
          <cell r="W94" t="str">
            <v>环县畜牧兽医局</v>
          </cell>
          <cell r="X94" t="str">
            <v>曹志鹏</v>
          </cell>
          <cell r="Y94" t="str">
            <v>南湫乡</v>
          </cell>
          <cell r="Z94" t="str">
            <v>王泰骁</v>
          </cell>
        </row>
        <row r="95">
          <cell r="E95" t="str">
            <v>天池乡</v>
          </cell>
          <cell r="F95" t="str">
            <v>扶持29户一般农户发展湖羊养殖，调引种公羊29只，其中苏北岔村2户，喜家坪村3户，吴城子村1户，曹李川村6户，碾盘岭村4户，天池村6户，四合掌村2户，潘老庄村2户，殷屈河1户，井渠淌村1户，鲜岔村1户。</v>
          </cell>
          <cell r="G95">
            <v>8.7</v>
          </cell>
        </row>
        <row r="95">
          <cell r="M95" t="str">
            <v>提高湖羊养殖积极性，培育养殖示范户，带领养殖户发展湖羊养殖，增加农户收入。</v>
          </cell>
          <cell r="N95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95">
            <v>11</v>
          </cell>
        </row>
        <row r="95">
          <cell r="Q95">
            <v>0.0029</v>
          </cell>
        </row>
        <row r="95">
          <cell r="S95">
            <v>0.0029</v>
          </cell>
          <cell r="T95">
            <v>0.0087</v>
          </cell>
        </row>
        <row r="95">
          <cell r="V95">
            <v>0.0087</v>
          </cell>
          <cell r="W95" t="str">
            <v>环县畜牧兽医局</v>
          </cell>
          <cell r="X95" t="str">
            <v>曹志鹏</v>
          </cell>
          <cell r="Y95" t="str">
            <v>天池乡</v>
          </cell>
          <cell r="Z95" t="str">
            <v>王伟</v>
          </cell>
        </row>
        <row r="96">
          <cell r="E96" t="str">
            <v>甜水镇</v>
          </cell>
          <cell r="F96" t="str">
            <v>扶持2户一般农户发展湖羊养殖，调引种公羊2只，其中赵掌村1户，鲁掌村1户。</v>
          </cell>
          <cell r="G96">
            <v>0.6</v>
          </cell>
        </row>
        <row r="96">
          <cell r="M96" t="str">
            <v>提高湖羊养殖积极性，培育养殖示范户，带领养殖户发展湖羊养殖，增加农户收入。</v>
          </cell>
          <cell r="N96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96">
            <v>2</v>
          </cell>
        </row>
        <row r="96">
          <cell r="Q96">
            <v>0.0002</v>
          </cell>
        </row>
        <row r="96">
          <cell r="S96">
            <v>0.0002</v>
          </cell>
          <cell r="T96">
            <v>0.0008</v>
          </cell>
        </row>
        <row r="96">
          <cell r="V96">
            <v>0.0008</v>
          </cell>
          <cell r="W96" t="str">
            <v>环县畜牧兽医局</v>
          </cell>
          <cell r="X96" t="str">
            <v>曹志鹏</v>
          </cell>
          <cell r="Y96" t="str">
            <v>甜水镇</v>
          </cell>
          <cell r="Z96" t="str">
            <v>程利平</v>
          </cell>
        </row>
        <row r="97">
          <cell r="E97" t="str">
            <v>山城乡</v>
          </cell>
          <cell r="F97" t="str">
            <v>扶持4户一般农户发展湖羊养殖，调引种公羊4只，其中薛塬村1户、山城堡村1户、八里铺村2户。</v>
          </cell>
          <cell r="G97">
            <v>1.2</v>
          </cell>
        </row>
        <row r="97">
          <cell r="M97" t="str">
            <v>提高湖羊养殖积极性，培育养殖示范户，带领养殖户发展湖羊养殖，增加农户收入。</v>
          </cell>
          <cell r="N97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97">
            <v>3</v>
          </cell>
        </row>
        <row r="97">
          <cell r="Q97">
            <v>0.0004</v>
          </cell>
        </row>
        <row r="97">
          <cell r="S97">
            <v>0.0004</v>
          </cell>
          <cell r="T97">
            <v>0.00168</v>
          </cell>
        </row>
        <row r="97">
          <cell r="V97">
            <v>0.00168</v>
          </cell>
          <cell r="W97" t="str">
            <v>环县畜牧兽医局</v>
          </cell>
          <cell r="X97" t="str">
            <v>曹志鹏</v>
          </cell>
          <cell r="Y97" t="str">
            <v>山城乡</v>
          </cell>
          <cell r="Z97" t="str">
            <v>拓娟</v>
          </cell>
        </row>
        <row r="98">
          <cell r="E98" t="str">
            <v>秦团庄乡</v>
          </cell>
          <cell r="F98" t="str">
            <v>扶持1户一般农户发展湖羊养殖，调引种公羊1只，南掌堡子村1户。</v>
          </cell>
          <cell r="G98">
            <v>0.3</v>
          </cell>
        </row>
        <row r="98">
          <cell r="M98" t="str">
            <v>提高湖羊养殖积极性，培育养殖示范户，带领养殖户发展湖羊养殖，增加农户收入。</v>
          </cell>
          <cell r="N98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98">
            <v>1</v>
          </cell>
        </row>
        <row r="98">
          <cell r="Q98">
            <v>0.0001</v>
          </cell>
        </row>
        <row r="98">
          <cell r="S98">
            <v>0.0001</v>
          </cell>
          <cell r="T98">
            <v>0.0003</v>
          </cell>
        </row>
        <row r="98">
          <cell r="V98">
            <v>0.0003</v>
          </cell>
          <cell r="W98" t="str">
            <v>环县畜牧兽医局</v>
          </cell>
          <cell r="X98" t="str">
            <v>曹志鹏</v>
          </cell>
          <cell r="Y98" t="str">
            <v>秦团庄乡</v>
          </cell>
          <cell r="Z98" t="str">
            <v>刘凤飞</v>
          </cell>
        </row>
        <row r="99">
          <cell r="E99" t="str">
            <v>木钵镇</v>
          </cell>
          <cell r="F99" t="str">
            <v>扶持26户一般农户发展湖羊养殖，调引种公羊26只，其中白家掌19户，郭西掌7户。</v>
          </cell>
          <cell r="G99">
            <v>7.8</v>
          </cell>
        </row>
        <row r="99">
          <cell r="M99" t="str">
            <v>提高湖羊养殖积极性，培育养殖示范户，带领养殖户发展湖羊养殖，增加农户收入。</v>
          </cell>
          <cell r="N99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99">
            <v>2</v>
          </cell>
        </row>
        <row r="99">
          <cell r="Q99">
            <v>0.0026</v>
          </cell>
        </row>
        <row r="99">
          <cell r="S99">
            <v>0.0026</v>
          </cell>
          <cell r="T99">
            <v>0.0105</v>
          </cell>
        </row>
        <row r="99">
          <cell r="V99">
            <v>0.0105</v>
          </cell>
          <cell r="W99" t="str">
            <v>环县畜牧兽医局</v>
          </cell>
          <cell r="X99" t="str">
            <v>曹志鹏</v>
          </cell>
          <cell r="Y99" t="str">
            <v>木钵镇</v>
          </cell>
          <cell r="Z99" t="str">
            <v>王贵平</v>
          </cell>
        </row>
        <row r="100">
          <cell r="E100" t="str">
            <v>虎洞镇</v>
          </cell>
          <cell r="F100" t="str">
            <v>扶持70户一般农户发展湖羊养殖，调引种公羊70只，其中金庄塬3户，高庙湾3户，刘解掌村1户，贾驿村51户，常兆台9户，张家湾3户。</v>
          </cell>
          <cell r="G100">
            <v>21</v>
          </cell>
        </row>
        <row r="100">
          <cell r="M100" t="str">
            <v>提高湖羊养殖积极性，培育养殖示范户，带领养殖户发展湖羊养殖，增加农户收入。</v>
          </cell>
          <cell r="N100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00">
            <v>6</v>
          </cell>
        </row>
        <row r="100">
          <cell r="Q100">
            <v>0.007</v>
          </cell>
        </row>
        <row r="100">
          <cell r="S100">
            <v>0.007</v>
          </cell>
          <cell r="T100">
            <v>0.0292</v>
          </cell>
        </row>
        <row r="100">
          <cell r="V100">
            <v>0.0292</v>
          </cell>
          <cell r="W100" t="str">
            <v>环县畜牧兽医局</v>
          </cell>
          <cell r="X100" t="str">
            <v>曹志鹏</v>
          </cell>
          <cell r="Y100" t="str">
            <v>虎洞镇</v>
          </cell>
          <cell r="Z100" t="str">
            <v>敬晓军</v>
          </cell>
        </row>
        <row r="101">
          <cell r="E101" t="str">
            <v>演武乡</v>
          </cell>
          <cell r="F101" t="str">
            <v>扶持44户一般农户发展湖羊养殖，调引种公羊44只，其中：曳郭咀村4户，杨家洼村8户，佛岔村12户，刘坪村1户，黄山村8户，路家塬村7户，吴家塬村1户，走马硷村3户。</v>
          </cell>
          <cell r="G101">
            <v>13.2</v>
          </cell>
        </row>
        <row r="101">
          <cell r="M101" t="str">
            <v>提高湖羊养殖积极性，培育养殖示范户，带领养殖户发展湖羊养殖，增加农户收入。</v>
          </cell>
          <cell r="N101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01">
            <v>8</v>
          </cell>
        </row>
        <row r="101">
          <cell r="Q101">
            <v>0.0044</v>
          </cell>
        </row>
        <row r="101">
          <cell r="S101">
            <v>0.0044</v>
          </cell>
          <cell r="T101">
            <v>0.0176</v>
          </cell>
        </row>
        <row r="101">
          <cell r="V101">
            <v>0.0176</v>
          </cell>
          <cell r="W101" t="str">
            <v>环县畜牧兽医局</v>
          </cell>
          <cell r="X101" t="str">
            <v>曹志鹏</v>
          </cell>
          <cell r="Y101" t="str">
            <v>演武乡</v>
          </cell>
          <cell r="Z101" t="str">
            <v>李建琨</v>
          </cell>
        </row>
        <row r="102">
          <cell r="E102" t="str">
            <v>八珠乡</v>
          </cell>
          <cell r="F102" t="str">
            <v>扶持21户一般农户发展湖羊养殖，调引种公羊21只，其中八珠塬村9户，瓦崾岘1户，杏树沟村3户，塔儿咀村4户，白塬村4户。</v>
          </cell>
          <cell r="G102">
            <v>6.3</v>
          </cell>
        </row>
        <row r="102">
          <cell r="M102" t="str">
            <v>提高湖羊养殖积极性，培育养殖示范户，带领养殖户发展湖羊养殖，增加农户收入。</v>
          </cell>
          <cell r="N102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02">
            <v>5</v>
          </cell>
        </row>
        <row r="102">
          <cell r="Q102">
            <v>0.0021</v>
          </cell>
        </row>
        <row r="102">
          <cell r="S102">
            <v>0.0021</v>
          </cell>
          <cell r="T102">
            <v>0.0076</v>
          </cell>
        </row>
        <row r="102">
          <cell r="V102">
            <v>0.0076</v>
          </cell>
          <cell r="W102" t="str">
            <v>环县畜牧兽医局</v>
          </cell>
          <cell r="X102" t="str">
            <v>曹志鹏</v>
          </cell>
          <cell r="Y102" t="str">
            <v>八珠乡</v>
          </cell>
          <cell r="Z102" t="str">
            <v>张彬彬</v>
          </cell>
        </row>
        <row r="103">
          <cell r="E103" t="str">
            <v>芦家湾乡</v>
          </cell>
          <cell r="F103" t="str">
            <v>扶持9户一般农户发展湖羊养殖，调引种公羊9只，其中桃李湾村1户，宋家掌村2户，花儿掌村4户，大堡条村2户。</v>
          </cell>
          <cell r="G103">
            <v>2.7</v>
          </cell>
        </row>
        <row r="103">
          <cell r="M103" t="str">
            <v>提高湖羊养殖积极性，培育养殖示范户，带领养殖户发展湖羊养殖，增加农户收入。</v>
          </cell>
          <cell r="N103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03">
            <v>4</v>
          </cell>
        </row>
        <row r="103">
          <cell r="Q103">
            <v>0.0009</v>
          </cell>
        </row>
        <row r="103">
          <cell r="S103">
            <v>0.0009</v>
          </cell>
          <cell r="T103">
            <v>0.0036</v>
          </cell>
        </row>
        <row r="103">
          <cell r="V103">
            <v>0.0036</v>
          </cell>
          <cell r="W103" t="str">
            <v>环县畜牧兽医局</v>
          </cell>
          <cell r="X103" t="str">
            <v>曹志鹏</v>
          </cell>
          <cell r="Y103" t="str">
            <v>芦家湾乡</v>
          </cell>
          <cell r="Z103" t="str">
            <v>吕清勋</v>
          </cell>
        </row>
        <row r="104">
          <cell r="E104" t="str">
            <v>樊家川镇</v>
          </cell>
          <cell r="F104" t="str">
            <v>扶持3户一般农户发展湖羊养殖，调引种公羊3只，其中马驿沟村1户，郝集村1户，李崾岘村1户。</v>
          </cell>
          <cell r="G104">
            <v>0.9</v>
          </cell>
        </row>
        <row r="104">
          <cell r="M104" t="str">
            <v>提高湖羊养殖积极性，培育养殖示范户，带领养殖户发展湖羊养殖，增加农户收入。</v>
          </cell>
          <cell r="N104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04">
            <v>3</v>
          </cell>
        </row>
        <row r="104">
          <cell r="Q104">
            <v>0.0003</v>
          </cell>
        </row>
        <row r="104">
          <cell r="S104">
            <v>0.0003</v>
          </cell>
          <cell r="T104">
            <v>0.0012</v>
          </cell>
        </row>
        <row r="104">
          <cell r="V104">
            <v>0.0012</v>
          </cell>
          <cell r="W104" t="str">
            <v>环县畜牧兽医局</v>
          </cell>
          <cell r="X104" t="str">
            <v>曹志鹏</v>
          </cell>
          <cell r="Y104" t="str">
            <v>樊家川镇</v>
          </cell>
          <cell r="Z104" t="str">
            <v>陈冠旭</v>
          </cell>
        </row>
        <row r="105">
          <cell r="E105" t="str">
            <v>车道镇等18个乡镇</v>
          </cell>
          <cell r="F105" t="str">
            <v>全县扶持487户一般户发展湖羊养殖。专业村一般农户调引湖羊基础母羊每只补助1050元，调引条子羊每只补助800元，非专业村一般农户补助调引湖羊基础母羊每只补助700元，调引条子羊每只补助650元。</v>
          </cell>
        </row>
        <row r="105">
          <cell r="M105" t="str">
            <v>提高湖羊养殖积极性，培育养殖示范户，带领养殖户发展湖羊养殖，增加农户收入</v>
          </cell>
          <cell r="N105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05">
            <v>73</v>
          </cell>
          <cell r="P105">
            <v>19</v>
          </cell>
          <cell r="Q105">
            <v>0.0487</v>
          </cell>
        </row>
        <row r="105">
          <cell r="S105">
            <v>0.0487</v>
          </cell>
          <cell r="T105">
            <v>0.2047</v>
          </cell>
        </row>
        <row r="105">
          <cell r="V105">
            <v>0.2047</v>
          </cell>
          <cell r="W105" t="str">
            <v>环县畜牧兽医局</v>
          </cell>
          <cell r="X105" t="str">
            <v>曹志鹏</v>
          </cell>
        </row>
        <row r="106">
          <cell r="E106" t="str">
            <v>车道镇</v>
          </cell>
          <cell r="F106" t="str">
            <v>扶持15户一般户发展湖羊养殖，调引基础母羊150只，条子羊50只。其中：双庙村2户，万安村3户，杨掌村6户，魏洼村4户。</v>
          </cell>
        </row>
        <row r="106">
          <cell r="M106" t="str">
            <v>提高湖羊养殖积极性，培育养殖示范户，带领养殖户发展湖羊养殖，增加农户收入</v>
          </cell>
          <cell r="N106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06">
            <v>4</v>
          </cell>
        </row>
        <row r="106">
          <cell r="Q106">
            <v>0.0015</v>
          </cell>
        </row>
        <row r="106">
          <cell r="S106">
            <v>0.0015</v>
          </cell>
          <cell r="T106">
            <v>0.0063</v>
          </cell>
        </row>
        <row r="106">
          <cell r="V106">
            <v>0.0063</v>
          </cell>
          <cell r="W106" t="str">
            <v>环县畜牧兽医局</v>
          </cell>
          <cell r="X106" t="str">
            <v>曹志鹏</v>
          </cell>
          <cell r="Y106" t="str">
            <v>车道镇</v>
          </cell>
          <cell r="Z106" t="str">
            <v>都晓</v>
          </cell>
        </row>
        <row r="107">
          <cell r="E107" t="str">
            <v>毛井镇</v>
          </cell>
          <cell r="F107" t="str">
            <v>扶持1户一般户发展湖羊养殖调引基础母羊5只，条子羊5只。其中：二条俭村1户。</v>
          </cell>
        </row>
        <row r="107">
          <cell r="M107" t="str">
            <v>提高湖羊养殖积极性，培育养殖示范户，带领养殖户发展湖羊养殖，增加农户收入</v>
          </cell>
          <cell r="N107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07">
            <v>1</v>
          </cell>
        </row>
        <row r="107">
          <cell r="Q107">
            <v>0.0001</v>
          </cell>
        </row>
        <row r="107">
          <cell r="S107">
            <v>0.0001</v>
          </cell>
          <cell r="T107">
            <v>0.0004</v>
          </cell>
        </row>
        <row r="107">
          <cell r="V107">
            <v>0.0004</v>
          </cell>
          <cell r="W107" t="str">
            <v>环县畜牧兽医局</v>
          </cell>
          <cell r="X107" t="str">
            <v>曹志鹏</v>
          </cell>
          <cell r="Y107" t="str">
            <v>毛井镇</v>
          </cell>
          <cell r="Z107" t="str">
            <v>梁森</v>
          </cell>
        </row>
        <row r="108">
          <cell r="E108" t="str">
            <v>洪德镇</v>
          </cell>
          <cell r="F108" t="str">
            <v>扶持3户一般户发展湖羊养殖，调引条子羊30只。其中：寇河村1户，张崾岘村2户。</v>
          </cell>
        </row>
        <row r="108">
          <cell r="M108" t="str">
            <v>提高湖羊养殖积极性，培育养殖示范户，带领养殖户发展湖羊养殖，增加农户收入</v>
          </cell>
          <cell r="N108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08">
            <v>2</v>
          </cell>
        </row>
        <row r="108">
          <cell r="Q108">
            <v>0.0003</v>
          </cell>
        </row>
        <row r="108">
          <cell r="S108">
            <v>0.0003</v>
          </cell>
          <cell r="T108">
            <v>0.0013</v>
          </cell>
        </row>
        <row r="108">
          <cell r="V108">
            <v>0.0013</v>
          </cell>
          <cell r="W108" t="str">
            <v>环县畜牧兽医局</v>
          </cell>
          <cell r="X108" t="str">
            <v>曹志鹏</v>
          </cell>
          <cell r="Y108" t="str">
            <v>洪德镇</v>
          </cell>
          <cell r="Z108" t="str">
            <v>何海军</v>
          </cell>
        </row>
        <row r="109">
          <cell r="E109" t="str">
            <v>耿湾乡</v>
          </cell>
          <cell r="F109" t="str">
            <v>扶持5户一般户发展湖羊养殖，调引基础母羊50只。其中四合原村2户，许掌村1户，张台村1户，郜庄村1户。</v>
          </cell>
        </row>
        <row r="109">
          <cell r="M109" t="str">
            <v>提高湖羊养殖积极性，培育养殖示范户，带领养殖户发展湖羊养殖，增加农户收入</v>
          </cell>
          <cell r="N109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09">
            <v>4</v>
          </cell>
        </row>
        <row r="109">
          <cell r="Q109">
            <v>0.0005</v>
          </cell>
        </row>
        <row r="109">
          <cell r="S109">
            <v>0.0005</v>
          </cell>
          <cell r="T109">
            <v>0.0021</v>
          </cell>
        </row>
        <row r="109">
          <cell r="V109">
            <v>0.0021</v>
          </cell>
          <cell r="W109" t="str">
            <v>环县畜牧兽医局</v>
          </cell>
          <cell r="X109" t="str">
            <v>曹志鹏</v>
          </cell>
          <cell r="Y109" t="str">
            <v>耿湾乡</v>
          </cell>
          <cell r="Z109" t="str">
            <v>赵翊斐</v>
          </cell>
        </row>
        <row r="110">
          <cell r="E110" t="str">
            <v>环城镇</v>
          </cell>
          <cell r="F110" t="str">
            <v>扶持58户一般户发展湖羊养殖，调引基础母羊580只。其中：北郭塬村6户，陈汤塬村23户，龚淌村12户，漫塬村1户，十五里沟村3户，西川村3户，肖川村2户，杨庙掌村4户，鸳鸯沟村1户，张淌村2户，周塬村1户。</v>
          </cell>
        </row>
        <row r="110">
          <cell r="M110" t="str">
            <v>提高湖羊养殖积极性，培育养殖示范户，带领养殖户发展湖羊养殖，增加农户收入</v>
          </cell>
          <cell r="N110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10">
            <v>1</v>
          </cell>
          <cell r="P110">
            <v>10</v>
          </cell>
          <cell r="Q110">
            <v>0.0058</v>
          </cell>
        </row>
        <row r="110">
          <cell r="S110">
            <v>0.0058</v>
          </cell>
          <cell r="T110">
            <v>0.0244</v>
          </cell>
        </row>
        <row r="110">
          <cell r="V110">
            <v>0.0244</v>
          </cell>
          <cell r="W110" t="str">
            <v>环县畜牧兽医局</v>
          </cell>
          <cell r="X110" t="str">
            <v>曹志鹏</v>
          </cell>
          <cell r="Y110" t="str">
            <v>环城镇</v>
          </cell>
          <cell r="Z110" t="str">
            <v>王向斌</v>
          </cell>
        </row>
        <row r="111">
          <cell r="E111" t="str">
            <v>合道镇</v>
          </cell>
          <cell r="F111" t="str">
            <v>扶持4户一般户发展湖羊养殖，调引基础母羊10只，条子羊25只。其中：寨子坪村1户，朱家塬村1户，唐台子村2户。</v>
          </cell>
        </row>
        <row r="111">
          <cell r="M111" t="str">
            <v>提高湖羊养殖积极性，培育养殖示范户，带领养殖户发展湖羊养殖，增加农户收入</v>
          </cell>
          <cell r="N111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11">
            <v>3</v>
          </cell>
        </row>
        <row r="111">
          <cell r="Q111">
            <v>0.0004</v>
          </cell>
        </row>
        <row r="111">
          <cell r="S111">
            <v>0.0004</v>
          </cell>
          <cell r="T111">
            <v>0.0017</v>
          </cell>
        </row>
        <row r="111">
          <cell r="V111">
            <v>0.0017</v>
          </cell>
          <cell r="W111" t="str">
            <v>环县畜牧兽医局</v>
          </cell>
          <cell r="X111" t="str">
            <v>曹志鹏</v>
          </cell>
          <cell r="Y111" t="str">
            <v>合道镇</v>
          </cell>
          <cell r="Z111" t="str">
            <v>梁建升</v>
          </cell>
        </row>
        <row r="112">
          <cell r="E112" t="str">
            <v>曲子镇</v>
          </cell>
          <cell r="F112" t="str">
            <v>扶持175户一般户发展湖羊养殖，调引基础母羊1832只，条子羊60只。其中楼房子村12户，西沟村35户，宋家塬村31户，许家塬村22户，金村寺村11户，油坊塬村24户，金盆掌村10户，小庄子村15户，马家河村8户，董家塬村7户。</v>
          </cell>
        </row>
        <row r="112">
          <cell r="M112" t="str">
            <v>提高湖羊养殖积极性，培育养殖示范户，带领养殖户发展湖羊养殖，增加农户收入</v>
          </cell>
          <cell r="N112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12">
            <v>1</v>
          </cell>
          <cell r="P112">
            <v>9</v>
          </cell>
          <cell r="Q112">
            <v>0.0175</v>
          </cell>
        </row>
        <row r="112">
          <cell r="S112">
            <v>0.0175</v>
          </cell>
          <cell r="T112">
            <v>0.0735</v>
          </cell>
        </row>
        <row r="112">
          <cell r="V112">
            <v>0.0735</v>
          </cell>
          <cell r="W112" t="str">
            <v>环县畜牧兽医局</v>
          </cell>
          <cell r="X112" t="str">
            <v>曹志鹏</v>
          </cell>
          <cell r="Y112" t="str">
            <v>曲子镇</v>
          </cell>
          <cell r="Z112" t="str">
            <v>黄国锋</v>
          </cell>
        </row>
        <row r="113">
          <cell r="E113" t="str">
            <v>罗山川乡</v>
          </cell>
          <cell r="F113" t="str">
            <v>扶持13户非专业村一般户发展湖羊养殖，调引湖羊基础母羊70只，条子羊60只。其中兰家掌村1户，龙柏山村4户，大树塬村2户，光明村1户。</v>
          </cell>
        </row>
        <row r="113">
          <cell r="M113" t="str">
            <v>提高湖羊养殖积极性，培育养殖示范户，带领养殖户发展湖羊养殖，增加农户收入</v>
          </cell>
          <cell r="N113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13">
            <v>4</v>
          </cell>
        </row>
        <row r="113">
          <cell r="Q113">
            <v>0.0013</v>
          </cell>
        </row>
        <row r="113">
          <cell r="S113">
            <v>0.0013</v>
          </cell>
          <cell r="T113">
            <v>0.0055</v>
          </cell>
        </row>
        <row r="113">
          <cell r="V113">
            <v>0.0055</v>
          </cell>
          <cell r="W113" t="str">
            <v>环县畜牧兽医局</v>
          </cell>
          <cell r="X113" t="str">
            <v>曹志鹏</v>
          </cell>
          <cell r="Y113" t="str">
            <v>罗山川乡</v>
          </cell>
          <cell r="Z113" t="str">
            <v>李长宝</v>
          </cell>
        </row>
        <row r="114">
          <cell r="E114" t="str">
            <v>南湫乡</v>
          </cell>
          <cell r="F114" t="str">
            <v>扶持1户非专业村一般户发展湖羊养殖，调引基础母羊10只。其中：岳后渠村1户。</v>
          </cell>
        </row>
        <row r="114">
          <cell r="M114" t="str">
            <v>提高湖羊养殖积极性，培育养殖示范户，带领养殖户发展湖羊养殖，增加农户收入</v>
          </cell>
          <cell r="N114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14">
            <v>1</v>
          </cell>
        </row>
        <row r="114">
          <cell r="Q114">
            <v>0.0001</v>
          </cell>
        </row>
        <row r="114">
          <cell r="S114">
            <v>0.0001</v>
          </cell>
          <cell r="T114">
            <v>0.0004</v>
          </cell>
        </row>
        <row r="114">
          <cell r="V114">
            <v>0.0004</v>
          </cell>
          <cell r="W114" t="str">
            <v>环县畜牧兽医局</v>
          </cell>
          <cell r="X114" t="str">
            <v>曹志鹏</v>
          </cell>
          <cell r="Y114" t="str">
            <v>南湫乡</v>
          </cell>
          <cell r="Z114" t="str">
            <v>王泰骁</v>
          </cell>
        </row>
        <row r="115">
          <cell r="E115" t="str">
            <v>天池乡</v>
          </cell>
          <cell r="F115" t="str">
            <v>扶持22户一般农户发展湖羊养殖，调引基础母羊220只。其中吴城子村1户，碾盘岭村4户，梁家河村5户，天池村6户，潘老庄村2户，井渠淌村1户，鲜岔村3户。</v>
          </cell>
        </row>
        <row r="115">
          <cell r="M115" t="str">
            <v>提高湖羊养殖积极性，培育养殖示范户，带领养殖户发展湖羊养殖，增加农户收入</v>
          </cell>
          <cell r="N115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15">
            <v>7</v>
          </cell>
        </row>
        <row r="115">
          <cell r="Q115">
            <v>0.0022</v>
          </cell>
        </row>
        <row r="115">
          <cell r="S115">
            <v>0.0022</v>
          </cell>
          <cell r="T115">
            <v>0.0092</v>
          </cell>
        </row>
        <row r="115">
          <cell r="V115">
            <v>0.0092</v>
          </cell>
          <cell r="W115" t="str">
            <v>环县畜牧兽医局</v>
          </cell>
          <cell r="X115" t="str">
            <v>曹志鹏</v>
          </cell>
          <cell r="Y115" t="str">
            <v>天池乡</v>
          </cell>
          <cell r="Z115" t="str">
            <v>王伟</v>
          </cell>
        </row>
        <row r="116">
          <cell r="E116" t="str">
            <v>山城乡</v>
          </cell>
          <cell r="F116" t="str">
            <v>扶持14户一般户发展湖羊养殖，调引基础母羊70只，条子羊70只。其中：八里铺村2户，谢庄村5户，郝掌村2户，王山口子村1户，薛塬村1户，冯家沟1户，山城堡村2户。</v>
          </cell>
        </row>
        <row r="116">
          <cell r="M116" t="str">
            <v>提高湖羊养殖积极性，培育养殖示范户，带领养殖户发展湖羊养殖，增加农户收入</v>
          </cell>
          <cell r="N116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16">
            <v>7</v>
          </cell>
        </row>
        <row r="116">
          <cell r="Q116">
            <v>0.0014</v>
          </cell>
        </row>
        <row r="116">
          <cell r="S116">
            <v>0.0014</v>
          </cell>
          <cell r="T116">
            <v>0.0059</v>
          </cell>
        </row>
        <row r="116">
          <cell r="V116">
            <v>0.0059</v>
          </cell>
          <cell r="W116" t="str">
            <v>环县畜牧兽医局</v>
          </cell>
          <cell r="X116" t="str">
            <v>曹志鹏</v>
          </cell>
          <cell r="Y116" t="str">
            <v>山城乡</v>
          </cell>
          <cell r="Z116" t="str">
            <v>拓娟</v>
          </cell>
        </row>
        <row r="117">
          <cell r="E117" t="str">
            <v>秦团庄乡</v>
          </cell>
          <cell r="F117" t="str">
            <v>扶持24户一般户发展湖羊养殖，调引基础母羊240只。其中贾塬村2户，南掌堡子村1户，白塬畔村2户，王团庄村1户，新集子村5户，大天子村6户，秦团庄村7户。</v>
          </cell>
        </row>
        <row r="117">
          <cell r="M117" t="str">
            <v>提高湖羊养殖积极性，培育养殖示范户，带领养殖户发展湖羊养殖，增加农户收入</v>
          </cell>
          <cell r="N117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17">
            <v>7</v>
          </cell>
        </row>
        <row r="117">
          <cell r="Q117">
            <v>0.0024</v>
          </cell>
        </row>
        <row r="117">
          <cell r="S117">
            <v>0.0024</v>
          </cell>
          <cell r="T117">
            <v>0.0101</v>
          </cell>
        </row>
        <row r="117">
          <cell r="V117">
            <v>0.0101</v>
          </cell>
          <cell r="W117" t="str">
            <v>环县畜牧兽医局</v>
          </cell>
          <cell r="X117" t="str">
            <v>曹志鹏</v>
          </cell>
          <cell r="Y117" t="str">
            <v>秦团庄乡</v>
          </cell>
          <cell r="Z117" t="str">
            <v>刘凤飞</v>
          </cell>
        </row>
        <row r="118">
          <cell r="E118" t="str">
            <v>木钵镇</v>
          </cell>
          <cell r="F118" t="str">
            <v>扶持20户一般户发展湖羊养殖，调引基础母羊195只。其中：白家掌村14户，郭西掌村6户。</v>
          </cell>
        </row>
        <row r="118">
          <cell r="M118" t="str">
            <v>提高湖羊养殖积极性，培育养殖示范户，带领养殖户发展湖羊养殖，增加农户收入</v>
          </cell>
          <cell r="N118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18">
            <v>2</v>
          </cell>
        </row>
        <row r="118">
          <cell r="Q118">
            <v>0.002</v>
          </cell>
        </row>
        <row r="118">
          <cell r="S118">
            <v>0.002</v>
          </cell>
          <cell r="T118">
            <v>0.0084</v>
          </cell>
        </row>
        <row r="118">
          <cell r="V118">
            <v>0.0084</v>
          </cell>
          <cell r="W118" t="str">
            <v>环县畜牧兽医局</v>
          </cell>
          <cell r="X118" t="str">
            <v>曹志鹏</v>
          </cell>
          <cell r="Y118" t="str">
            <v>木钵镇</v>
          </cell>
          <cell r="Z118" t="str">
            <v>王贵平</v>
          </cell>
        </row>
        <row r="119">
          <cell r="E119" t="str">
            <v>虎洞镇</v>
          </cell>
          <cell r="F119" t="str">
            <v>扶持56户一般户发展湖羊养殖，调引基础母羊580只。其中：常兆台村9户，贾驿村31户，金庄塬村6户，刘解掌村7户，张湾村3户。</v>
          </cell>
        </row>
        <row r="119">
          <cell r="M119" t="str">
            <v>提高湖羊养殖积极性，培育养殖示范户，带领养殖户发展湖羊养殖，增加农户收入</v>
          </cell>
          <cell r="N119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19">
            <v>5</v>
          </cell>
        </row>
        <row r="119">
          <cell r="Q119">
            <v>0.0056</v>
          </cell>
        </row>
        <row r="119">
          <cell r="S119">
            <v>0.0056</v>
          </cell>
          <cell r="T119">
            <v>0.0235</v>
          </cell>
        </row>
        <row r="119">
          <cell r="V119">
            <v>0.0235</v>
          </cell>
          <cell r="W119" t="str">
            <v>环县畜牧兽医局</v>
          </cell>
          <cell r="X119" t="str">
            <v>曹志鹏</v>
          </cell>
          <cell r="Y119" t="str">
            <v>虎洞镇</v>
          </cell>
          <cell r="Z119" t="str">
            <v>敬晓军</v>
          </cell>
        </row>
        <row r="120">
          <cell r="E120" t="str">
            <v>演武乡</v>
          </cell>
          <cell r="F120" t="str">
            <v>扶持39户一般户发展湖羊养殖，调引基础母羊390只。其中：杨家洼村3户，曳郭咀村4户，杨家洼村5户，刘坪村6户，黄山村8户，路家塬村7户，吴家塬村3户，走马硷村3户。</v>
          </cell>
        </row>
        <row r="120">
          <cell r="M120" t="str">
            <v>提高湖羊养殖积极性，培育养殖示范户，带领养殖户发展湖羊养殖，增加农户收入</v>
          </cell>
          <cell r="N120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20">
            <v>9</v>
          </cell>
        </row>
        <row r="120">
          <cell r="Q120">
            <v>0.0039</v>
          </cell>
        </row>
        <row r="120">
          <cell r="S120">
            <v>0.0039</v>
          </cell>
          <cell r="T120">
            <v>0.0164</v>
          </cell>
        </row>
        <row r="120">
          <cell r="V120">
            <v>0.0164</v>
          </cell>
          <cell r="W120" t="str">
            <v>环县畜牧兽医局</v>
          </cell>
          <cell r="X120" t="str">
            <v>曹志鹏</v>
          </cell>
          <cell r="Y120" t="str">
            <v>演武乡</v>
          </cell>
          <cell r="Z120" t="str">
            <v>李建琨</v>
          </cell>
        </row>
        <row r="121">
          <cell r="E121" t="str">
            <v>八珠乡</v>
          </cell>
          <cell r="F121" t="str">
            <v>扶持28户一般农户发展湖羊养殖，调引条子羊260只，基础母羊20只。其中：八珠塬村1户，白塬村4户，曹塬村4户，苟塬村4户，湫坝沟村11户，塔尔咀村4户，瓦崾岘村2户，杏树沟村4户。</v>
          </cell>
        </row>
        <row r="121">
          <cell r="M121" t="str">
            <v>提高湖羊养殖积极性，培育养殖示范户，带领养殖户发展湖羊养殖，增加农户收入</v>
          </cell>
          <cell r="N121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21">
            <v>8</v>
          </cell>
        </row>
        <row r="121">
          <cell r="Q121">
            <v>0.0028</v>
          </cell>
        </row>
        <row r="121">
          <cell r="S121">
            <v>0.0028</v>
          </cell>
          <cell r="T121">
            <v>0.0118</v>
          </cell>
        </row>
        <row r="121">
          <cell r="V121">
            <v>0.0118</v>
          </cell>
          <cell r="W121" t="str">
            <v>环县畜牧兽医局</v>
          </cell>
          <cell r="X121" t="str">
            <v>曹志鹏</v>
          </cell>
          <cell r="Y121" t="str">
            <v>八珠乡</v>
          </cell>
          <cell r="Z121" t="str">
            <v>张彬彬</v>
          </cell>
        </row>
        <row r="122">
          <cell r="E122" t="str">
            <v>芦家湾乡</v>
          </cell>
          <cell r="F122" t="str">
            <v>扶持6户一般户发展湖羊养殖，调引基础母羊60只。其中：庙儿掌村1户，盘龙村1户，宋家掌村2户，桃李湾村1户，王庄村1户。</v>
          </cell>
        </row>
        <row r="122">
          <cell r="M122" t="str">
            <v>提高湖羊养殖积极性，培育养殖示范户，带领养殖户发展湖羊养殖，增加农户收入</v>
          </cell>
          <cell r="N122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22">
            <v>5</v>
          </cell>
        </row>
        <row r="122">
          <cell r="Q122">
            <v>0.0006</v>
          </cell>
        </row>
        <row r="122">
          <cell r="S122">
            <v>0.0006</v>
          </cell>
          <cell r="T122">
            <v>0.0025</v>
          </cell>
        </row>
        <row r="122">
          <cell r="V122">
            <v>0.0025</v>
          </cell>
          <cell r="W122" t="str">
            <v>环县畜牧兽医局</v>
          </cell>
          <cell r="X122" t="str">
            <v>曹志鹏</v>
          </cell>
          <cell r="Y122" t="str">
            <v>芦家湾乡</v>
          </cell>
          <cell r="Z122" t="str">
            <v>吕清勋</v>
          </cell>
        </row>
        <row r="123">
          <cell r="E123" t="str">
            <v>樊家川镇</v>
          </cell>
          <cell r="F123" t="str">
            <v>扶持3户一般户发展湖羊养殖，调引条子30只。其中：慕家河村2户，闫塬村1户。</v>
          </cell>
        </row>
        <row r="123">
          <cell r="M123" t="str">
            <v>提高湖羊养殖积极性，培育养殖示范户，带领养殖户发展湖羊养殖，增加农户收入</v>
          </cell>
          <cell r="N123" t="str">
            <v>带领养殖户发展湖羊养殖，培育养殖示范户，鼓励养殖户进行扩繁生产，育肥场按照保底价敞开收购养殖户断奶羔羊，进一步完善“企、社、户”三方利益联结机制，增加农户收入。</v>
          </cell>
          <cell r="O123">
            <v>2</v>
          </cell>
        </row>
        <row r="123">
          <cell r="Q123">
            <v>0.0003</v>
          </cell>
        </row>
        <row r="123">
          <cell r="S123">
            <v>0.0003</v>
          </cell>
          <cell r="T123">
            <v>0.0013</v>
          </cell>
        </row>
        <row r="123">
          <cell r="V123">
            <v>0.0013</v>
          </cell>
          <cell r="W123" t="str">
            <v>环县畜牧兽医局</v>
          </cell>
          <cell r="X123" t="str">
            <v>曹志鹏</v>
          </cell>
          <cell r="Y123" t="str">
            <v>樊家川镇</v>
          </cell>
          <cell r="Z123" t="str">
            <v>陈冠旭</v>
          </cell>
        </row>
        <row r="141">
          <cell r="E141" t="str">
            <v>全县
20个乡镇</v>
          </cell>
          <cell r="F141" t="str">
            <v>积极应对肉羊市场价格波动，对全县所有养殖企业、养殖场、农户自繁自育的湖羊、小尾寒羊、“三级二元”杂交肉羊等绵羊、黑山羊羔羊实行保护价收购。肉用绵羊断奶羔羊：育肥场收购县内断奶羔羊育肥后交售中盛食品厂，享受湖羊及湖羊杂交羔羊50元/只、其他品种肉羊40元/只的补助；黑山羊羔羊：育肥场、黑山羊养殖场（社）收购县内黑山羊断奶羔羊进行集中育肥、享受40元/只补助；育肥羊：当市场价格低于最低保护价时（最低保护价：胴体60元/公斤），中盛食品厂按照最低保护价收购育肥羊</v>
          </cell>
          <cell r="G141">
            <v>1880</v>
          </cell>
          <cell r="H141">
            <v>1880</v>
          </cell>
        </row>
        <row r="141">
          <cell r="L141" t="str">
            <v>甘财振兴〔2022〕21号</v>
          </cell>
          <cell r="M141" t="str">
            <v>提高养殖信心，解决农户肉羊卖难问题，增加农户收入。</v>
          </cell>
          <cell r="N141" t="str">
            <v>支持育肥场（社）增购稳市，以保护价收购为契机，采取双方自愿原则，由收购场社吸纳交售羊只的农户为社员，定期开展技术培训，信息推送等服务。通过保护价收购等措施，实现抱团发展、利益共享、提高养殖信心，解决农户肉羊售出问题，增加农户收入。</v>
          </cell>
          <cell r="O141">
            <v>215</v>
          </cell>
          <cell r="P141">
            <v>36</v>
          </cell>
          <cell r="Q141">
            <v>3.4</v>
          </cell>
          <cell r="R141">
            <v>2.7</v>
          </cell>
          <cell r="S141">
            <v>0.7</v>
          </cell>
          <cell r="T141">
            <v>14</v>
          </cell>
          <cell r="U141">
            <v>11</v>
          </cell>
          <cell r="V141">
            <v>3</v>
          </cell>
          <cell r="W141" t="str">
            <v>环县畜牧兽医局</v>
          </cell>
          <cell r="X141" t="str">
            <v>曹志鹏</v>
          </cell>
          <cell r="Y141" t="str">
            <v>全县20个乡镇</v>
          </cell>
        </row>
        <row r="142">
          <cell r="E142" t="str">
            <v>天池乡曹李川村</v>
          </cell>
          <cell r="F142" t="str">
            <v>续建天池乡曹李川村全日粮加工中心项目，资产归村集体。</v>
          </cell>
          <cell r="G142">
            <v>54</v>
          </cell>
          <cell r="H142">
            <v>54</v>
          </cell>
        </row>
        <row r="142">
          <cell r="L142" t="str">
            <v>甘财振兴〔2022〕21号</v>
          </cell>
          <cell r="M142" t="str">
            <v>发展草畜产业、增加农户收入。</v>
          </cell>
          <cell r="N142" t="str">
            <v>大力推广科学饲喂，提高营养均衡，增加养殖户收入，进一步完善“企、社、户”利益联结机制。</v>
          </cell>
          <cell r="O142">
            <v>1</v>
          </cell>
        </row>
        <row r="142">
          <cell r="Q142">
            <v>0.0332</v>
          </cell>
          <cell r="R142">
            <v>0.0184</v>
          </cell>
          <cell r="S142">
            <v>0.0148</v>
          </cell>
          <cell r="T142">
            <v>0.1335</v>
          </cell>
          <cell r="U142">
            <v>0.077</v>
          </cell>
          <cell r="V142">
            <v>0.0565</v>
          </cell>
          <cell r="W142" t="str">
            <v>环县畜牧兽医局</v>
          </cell>
          <cell r="X142" t="str">
            <v>曹志鹏</v>
          </cell>
          <cell r="Y142" t="str">
            <v>天池乡</v>
          </cell>
          <cell r="Z142" t="str">
            <v>王伟</v>
          </cell>
        </row>
        <row r="143">
          <cell r="E143" t="str">
            <v>毛井镇黄寨柯村</v>
          </cell>
          <cell r="F143" t="str">
            <v>投资60万由村集体合作社通过委托经营管理的形式将农户闲置的3000余亩土地进行土壤耕地力提升，扩大饲草种植基地规模。投资106万元改造现有加工车间供电、晾晒场等基础设施，引入大型饲草除尘、揉丝加工设备，形成资产归村集体所有。该项目建成集饲草种植加工收储为一体环县县北饲草产业示范点、打造优质饲草品牌。项目建成后由环县毛井镇黄寨柯村股份经济合作社管理运营。</v>
          </cell>
          <cell r="G143">
            <v>166</v>
          </cell>
          <cell r="H143">
            <v>166</v>
          </cell>
        </row>
        <row r="143">
          <cell r="L143" t="str">
            <v>甘财振兴〔2022〕21号</v>
          </cell>
          <cell r="M143" t="str">
            <v>促进群众增收，以产业振兴带动乡村各领域全面振兴。</v>
          </cell>
          <cell r="N143" t="str">
            <v>为毛井镇全域13个村提供质优价廉的饲草种植、加工机械服务、通过打造饲草加工实体产业在提高帮扶项目资金投入产出率的同时、为周边农民群众提供务工就业岗位20个以上、以土地入社的形式惠及脱贫户25户以上、促进群众增收、以产业振兴带动乡村各领域全面振兴。</v>
          </cell>
          <cell r="O143">
            <v>13</v>
          </cell>
        </row>
        <row r="143">
          <cell r="Q143">
            <v>0.245</v>
          </cell>
          <cell r="R143">
            <v>0.122</v>
          </cell>
          <cell r="S143">
            <v>0.123</v>
          </cell>
          <cell r="T143">
            <v>0.98</v>
          </cell>
          <cell r="U143">
            <v>0.488</v>
          </cell>
          <cell r="V143">
            <v>0.492</v>
          </cell>
          <cell r="W143" t="str">
            <v>环县畜牧兽医局</v>
          </cell>
          <cell r="X143" t="str">
            <v>曹志鹏</v>
          </cell>
          <cell r="Y143" t="str">
            <v>毛井镇</v>
          </cell>
          <cell r="Z143" t="str">
            <v>梁森</v>
          </cell>
        </row>
        <row r="144">
          <cell r="E144" t="str">
            <v>曲子镇、虎洞镇</v>
          </cell>
          <cell r="F144" t="str">
            <v>为曲子镇购置秸秆打捆机15台，虎洞镇张家湾村1台，共计16台，产权归村集体。</v>
          </cell>
          <cell r="G144">
            <v>288</v>
          </cell>
          <cell r="H144">
            <v>288</v>
          </cell>
        </row>
        <row r="144">
          <cell r="L144" t="str">
            <v>甘财振兴〔2022〕21号</v>
          </cell>
          <cell r="M144" t="str">
            <v>提高玉米秸秆利用率和种养农户的收入。</v>
          </cell>
          <cell r="N144" t="str">
            <v>通过玉米秸秆的加工利用，带动种养农户提高秸秆利用率和户均收入，实现秸秆全利用。</v>
          </cell>
          <cell r="O144">
            <v>2</v>
          </cell>
          <cell r="P144">
            <v>14</v>
          </cell>
          <cell r="Q144">
            <v>0.1091</v>
          </cell>
          <cell r="R144">
            <v>0.0285</v>
          </cell>
          <cell r="S144">
            <v>0.0806</v>
          </cell>
          <cell r="T144">
            <v>0.463</v>
          </cell>
          <cell r="U144">
            <v>0.1169</v>
          </cell>
          <cell r="V144">
            <v>0.3461</v>
          </cell>
          <cell r="W144" t="str">
            <v>环县畜牧兽医局</v>
          </cell>
          <cell r="X144" t="str">
            <v>曹志鹏</v>
          </cell>
          <cell r="Y144" t="str">
            <v>虎洞镇、曲子镇</v>
          </cell>
          <cell r="Z144" t="str">
            <v>敬晓军 黄国锋</v>
          </cell>
        </row>
        <row r="151">
          <cell r="E151" t="str">
            <v>环城镇</v>
          </cell>
          <cell r="F151" t="str">
            <v>用于白草塬村奶山羊繁育基地附属配套供水、排水工程建设，形成的资产归村集体所有。</v>
          </cell>
          <cell r="G151">
            <v>500</v>
          </cell>
          <cell r="H151">
            <v>500</v>
          </cell>
        </row>
        <row r="151">
          <cell r="L151" t="str">
            <v>甘财振兴〔2022〕21号</v>
          </cell>
          <cell r="M151" t="str">
            <v>建设繁育基地附属配套工程，为我县长期开展品种选育，提高生产性能，提升生产水平奠定基础。辐射带动当地饲草料生产、乳品加工与销售、劳动力就业等相关产业发展。</v>
          </cell>
          <cell r="N151" t="str">
            <v>建设繁育基地附属配套工程，为我县长期开展品种选育，提高生产性能，提升生产水平奠定基础。辐射带动当地饲草料生产、乳品加工与销售、劳动力就业等相关产业发展。</v>
          </cell>
          <cell r="O151">
            <v>215</v>
          </cell>
          <cell r="P151">
            <v>36</v>
          </cell>
          <cell r="Q151">
            <v>3.381</v>
          </cell>
          <cell r="R151">
            <v>1.925</v>
          </cell>
          <cell r="S151">
            <v>1.456</v>
          </cell>
          <cell r="T151">
            <v>13.524</v>
          </cell>
          <cell r="U151">
            <v>7.7</v>
          </cell>
          <cell r="V151">
            <v>5.824</v>
          </cell>
          <cell r="W151" t="str">
            <v>环县畜牧兽医局</v>
          </cell>
          <cell r="X151" t="str">
            <v>曹志鹏</v>
          </cell>
          <cell r="Y151" t="str">
            <v>环城镇</v>
          </cell>
          <cell r="Z151" t="str">
            <v>王向斌</v>
          </cell>
        </row>
      </sheetData>
      <sheetData sheetId="2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行政机构人员信息"/>
      <sheetName val="基础编码"/>
      <sheetName val="一般预算收入"/>
      <sheetName val="P1012001"/>
      <sheetName val="皋兰县"/>
      <sheetName val="永登"/>
      <sheetName val="七里河"/>
      <sheetName val="榆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  <sheetName val="中小学生"/>
      <sheetName val="总人口"/>
      <sheetName val="#REF!"/>
      <sheetName val="农业用地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  <sheetName val="总人口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  <sheetName val="P1012001"/>
      <sheetName val="________"/>
      <sheetName val="XL4Poppy"/>
      <sheetName val="村级支出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  <sheetName val="本年收入合计"/>
      <sheetName val="合计"/>
      <sheetName val="村级支出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  <sheetName val="财政供养人员增幅"/>
      <sheetName val="行政区划"/>
      <sheetName val="农业人口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  <sheetName val="村级支出"/>
      <sheetName val="中小学生"/>
      <sheetName val="P1012001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1"/>
  <sheetViews>
    <sheetView workbookViewId="0">
      <selection activeCell="A1" sqref="$A1:$XFD1048576"/>
    </sheetView>
  </sheetViews>
  <sheetFormatPr baseColWidth="8" defaultColWidth="9" defaultRowHeight="13.5"/>
  <cols>
    <col width="6" customWidth="1" style="128" min="1" max="1"/>
    <col width="6.88333333333333" customWidth="1" style="128" min="2" max="2"/>
    <col width="5.66666666666667" customWidth="1" style="128" min="3" max="3"/>
    <col width="7" customWidth="1" style="128" min="4" max="4"/>
    <col width="14.6666666666667" customWidth="1" style="128" min="5" max="5"/>
    <col width="10.6666666666667" customWidth="1" style="128" min="6" max="6"/>
    <col width="18.5583333333333" customWidth="1" style="128" min="7" max="7"/>
    <col width="11.775" customWidth="1" style="184" min="8" max="8"/>
    <col width="9.44166666666667" customWidth="1" style="128" min="9" max="9"/>
    <col width="12.6666666666667" customWidth="1" style="128" min="10" max="10"/>
    <col width="13.775" customWidth="1" style="128" min="11" max="11"/>
    <col width="9.21666666666667" customWidth="1" style="128" min="12" max="12"/>
    <col width="11.1083333333333" customWidth="1" style="128" min="13" max="14"/>
    <col width="9" customWidth="1" style="128" min="15" max="16384"/>
  </cols>
  <sheetData>
    <row r="1" ht="18.6" customFormat="1" customHeight="1" s="128">
      <c r="A1" s="135" t="inlineStr">
        <is>
          <t>附件1</t>
        </is>
      </c>
      <c r="C1" s="129" t="n"/>
      <c r="D1" s="129" t="n"/>
      <c r="E1" s="129" t="n"/>
      <c r="F1" s="128" t="n"/>
      <c r="G1" s="128" t="n"/>
      <c r="H1" s="184" t="n"/>
    </row>
    <row r="2" ht="51" customFormat="1" customHeight="1" s="128">
      <c r="A2" s="136" t="inlineStr">
        <is>
          <t xml:space="preserve"> 环县（区）统筹整合资金计划表（与整合方案一致）</t>
        </is>
      </c>
    </row>
    <row r="3" ht="18" customFormat="1" customHeight="1" s="128">
      <c r="A3" s="138" t="n"/>
      <c r="B3" s="138" t="n"/>
      <c r="C3" s="138" t="n"/>
      <c r="D3" s="138" t="n"/>
      <c r="E3" s="138" t="n"/>
      <c r="F3" s="138" t="n"/>
      <c r="G3" s="138" t="n"/>
      <c r="H3" s="185" t="inlineStr">
        <is>
          <t>单位：万元</t>
        </is>
      </c>
      <c r="I3" s="186" t="n"/>
    </row>
    <row r="4" ht="18" customFormat="1" customHeight="1" s="129">
      <c r="A4" s="43" t="inlineStr">
        <is>
          <t>序号</t>
        </is>
      </c>
      <c r="B4" s="43" t="inlineStr">
        <is>
          <t>财政资金名称</t>
        </is>
      </c>
      <c r="C4" s="187" t="n"/>
      <c r="D4" s="187" t="n"/>
      <c r="E4" s="188" t="n"/>
      <c r="F4" s="43" t="inlineStr">
        <is>
          <t>纳入统筹整合资金的总规模</t>
        </is>
      </c>
      <c r="G4" s="189" t="n"/>
      <c r="H4" s="190" t="inlineStr">
        <is>
          <t>计划整合
规模</t>
        </is>
      </c>
      <c r="I4" s="43" t="inlineStr">
        <is>
          <t>占比</t>
        </is>
      </c>
    </row>
    <row r="5" ht="18" customFormat="1" customHeight="1" s="129">
      <c r="A5" s="191" t="n"/>
      <c r="B5" s="192" t="n"/>
      <c r="C5" s="186" t="n"/>
      <c r="D5" s="186" t="n"/>
      <c r="E5" s="193" t="n"/>
      <c r="F5" s="43" t="inlineStr">
        <is>
          <t>资金规模</t>
        </is>
      </c>
      <c r="G5" s="43" t="inlineStr">
        <is>
          <t>对应文号</t>
        </is>
      </c>
      <c r="H5" s="191" t="n"/>
      <c r="I5" s="191" t="n"/>
    </row>
    <row r="6" ht="21" customFormat="1" customHeight="1" s="130">
      <c r="A6" s="141" t="inlineStr">
        <is>
          <t>合计</t>
        </is>
      </c>
      <c r="B6" s="194" t="n"/>
      <c r="C6" s="194" t="n"/>
      <c r="D6" s="194" t="n"/>
      <c r="E6" s="189" t="n"/>
      <c r="F6" s="142">
        <f>F7+F41+F55+F58</f>
        <v/>
      </c>
      <c r="G6" s="142" t="n"/>
      <c r="H6" s="195">
        <f>H7+H41+H55+H58</f>
        <v/>
      </c>
      <c r="I6" s="183">
        <f>H6/F6</f>
        <v/>
      </c>
    </row>
    <row r="7" ht="21" customFormat="1" customHeight="1" s="130">
      <c r="A7" s="141" t="n"/>
      <c r="B7" s="196" t="inlineStr">
        <is>
          <t>中央财政合计</t>
        </is>
      </c>
      <c r="C7" s="194" t="n"/>
      <c r="D7" s="194" t="n"/>
      <c r="E7" s="189" t="n"/>
      <c r="F7" s="147">
        <f>F8+F9+F19+F22+F23+F24+F25+F26+F27+F28+F29+F30+F31+F32+F33+F34</f>
        <v/>
      </c>
      <c r="G7" s="148" t="n"/>
      <c r="H7" s="197">
        <f>H8+H9+H19+H22+H23+H24+H25+H26+H27+H28+H29+H30+H31+H32+H33+H34</f>
        <v/>
      </c>
      <c r="I7" s="183">
        <f>H7/F7</f>
        <v/>
      </c>
    </row>
    <row r="8" ht="60.6" customFormat="1" customHeight="1" s="131">
      <c r="A8" s="150" t="n">
        <v>1</v>
      </c>
      <c r="B8" s="151" t="inlineStr">
        <is>
          <t>中央财政衔接推进乡村振兴补助资金</t>
        </is>
      </c>
      <c r="C8" s="194" t="n"/>
      <c r="D8" s="194" t="n"/>
      <c r="E8" s="189" t="n"/>
      <c r="F8" s="152" t="n">
        <v>30748</v>
      </c>
      <c r="G8" s="152" t="inlineStr">
        <is>
          <t>甘财振兴[2022]21号</t>
        </is>
      </c>
      <c r="H8" s="152" t="n">
        <v>30748</v>
      </c>
      <c r="I8" s="183" t="n"/>
    </row>
    <row r="9" ht="42" customFormat="1" customHeight="1" s="131">
      <c r="A9" s="150" t="n">
        <v>2</v>
      </c>
      <c r="B9" s="153" t="inlineStr">
        <is>
          <t>水利发展资金</t>
        </is>
      </c>
      <c r="C9" s="194" t="n"/>
      <c r="D9" s="194" t="n"/>
      <c r="E9" s="189" t="n"/>
      <c r="F9" s="152" t="n">
        <v>5253</v>
      </c>
      <c r="G9" s="152" t="inlineStr">
        <is>
          <t>甘财农[2022]111号</t>
        </is>
      </c>
      <c r="H9" s="198" t="n">
        <v>5046</v>
      </c>
      <c r="I9" s="183" t="n"/>
    </row>
    <row r="10" ht="57.6" customFormat="1" customHeight="1" s="131">
      <c r="A10" s="150" t="n">
        <v>3</v>
      </c>
      <c r="B10" s="153" t="inlineStr">
        <is>
          <t>农业生产发展资金</t>
        </is>
      </c>
      <c r="C10" s="153" t="inlineStr">
        <is>
          <t>总规模(A,包含该项资金的全部支出方向)</t>
        </is>
      </c>
      <c r="D10" s="194" t="n"/>
      <c r="E10" s="189" t="n"/>
      <c r="F10" s="152" t="n"/>
      <c r="G10" s="152" t="n"/>
      <c r="H10" s="198" t="n"/>
      <c r="I10" s="183" t="n"/>
    </row>
    <row r="11" ht="37.5" customFormat="1" customHeight="1" s="131">
      <c r="A11" s="199" t="n"/>
      <c r="B11" s="199" t="n"/>
      <c r="C11" s="155" t="inlineStr">
        <is>
          <t>其中（B）:</t>
        </is>
      </c>
      <c r="D11" s="153" t="inlineStr">
        <is>
          <t>★耕地地力保护补贴(B1)</t>
        </is>
      </c>
      <c r="E11" s="189" t="n"/>
      <c r="F11" s="152" t="n">
        <v>9828</v>
      </c>
      <c r="G11" s="152" t="inlineStr">
        <is>
          <t>甘财农[2022]102号</t>
        </is>
      </c>
      <c r="H11" s="198" t="n"/>
      <c r="I11" s="183" t="n"/>
    </row>
    <row r="12" ht="37.5" customFormat="1" customHeight="1" s="131">
      <c r="A12" s="199" t="n"/>
      <c r="B12" s="199" t="n"/>
      <c r="C12" s="199" t="n"/>
      <c r="D12" s="153" t="inlineStr">
        <is>
          <t>★农机购置补贴(B2)</t>
        </is>
      </c>
      <c r="E12" s="189" t="n"/>
      <c r="F12" s="152" t="n">
        <v>735</v>
      </c>
      <c r="G12" s="152" t="inlineStr">
        <is>
          <t>甘财农[2022]103号</t>
        </is>
      </c>
      <c r="H12" s="200" t="n"/>
      <c r="I12" s="183" t="n"/>
    </row>
    <row r="13" ht="37.5" customFormat="1" customHeight="1" s="131">
      <c r="A13" s="199" t="n"/>
      <c r="B13" s="199" t="n"/>
      <c r="C13" s="199" t="n"/>
      <c r="D13" s="153" t="inlineStr">
        <is>
          <t>★支持适度规模经营（农业信贷担保体系建设运营）(B3)</t>
        </is>
      </c>
      <c r="E13" s="189" t="n"/>
      <c r="F13" s="152" t="n"/>
      <c r="G13" s="152" t="n"/>
      <c r="H13" s="198" t="n"/>
      <c r="I13" s="183" t="n"/>
    </row>
    <row r="14" ht="37.5" customFormat="1" customHeight="1" s="131">
      <c r="A14" s="199" t="n"/>
      <c r="B14" s="199" t="n"/>
      <c r="C14" s="199" t="n"/>
      <c r="D14" s="153" t="inlineStr">
        <is>
          <t>★有机肥替代(B4)</t>
        </is>
      </c>
      <c r="E14" s="189" t="n"/>
      <c r="F14" s="152" t="n"/>
      <c r="G14" s="152" t="n"/>
      <c r="H14" s="198" t="n"/>
      <c r="I14" s="183" t="n"/>
    </row>
    <row r="15" ht="37.5" customFormat="1" customHeight="1" s="131">
      <c r="A15" s="199" t="n"/>
      <c r="B15" s="199" t="n"/>
      <c r="C15" s="199" t="n"/>
      <c r="D15" s="153" t="inlineStr">
        <is>
          <t>★农机深耕深松(B5)</t>
        </is>
      </c>
      <c r="E15" s="189" t="n"/>
      <c r="F15" s="152" t="n"/>
      <c r="G15" s="152" t="n"/>
      <c r="H15" s="198" t="n"/>
      <c r="I15" s="183" t="n"/>
    </row>
    <row r="16" ht="37.5" customFormat="1" customHeight="1" s="131">
      <c r="A16" s="199" t="n"/>
      <c r="B16" s="199" t="n"/>
      <c r="C16" s="199" t="n"/>
      <c r="D16" s="153" t="inlineStr">
        <is>
          <t>★良种良法部分(B6)</t>
        </is>
      </c>
      <c r="E16" s="189" t="n"/>
      <c r="F16" s="152" t="n"/>
      <c r="G16" s="152" t="n"/>
      <c r="H16" s="198" t="n"/>
      <c r="I16" s="183" t="n"/>
    </row>
    <row r="17" ht="37.5" customFormat="1" customHeight="1" s="131">
      <c r="A17" s="199" t="n"/>
      <c r="B17" s="199" t="n"/>
      <c r="C17" s="199" t="n"/>
      <c r="D17" s="153" t="inlineStr">
        <is>
          <t>★产业乡村强县示范行动(B7)</t>
        </is>
      </c>
      <c r="E17" s="189" t="n"/>
      <c r="F17" s="152" t="n"/>
      <c r="G17" s="152" t="n"/>
      <c r="H17" s="198" t="n"/>
      <c r="I17" s="183" t="n"/>
    </row>
    <row r="18" ht="37.5" customFormat="1" customHeight="1" s="131">
      <c r="A18" s="199" t="n"/>
      <c r="B18" s="199" t="n"/>
      <c r="C18" s="199" t="n"/>
      <c r="D18" s="153" t="inlineStr">
        <is>
          <t>★现代农业产业园(B8)</t>
        </is>
      </c>
      <c r="E18" s="189" t="n"/>
      <c r="F18" s="152" t="n"/>
      <c r="G18" s="152" t="n"/>
      <c r="H18" s="198" t="n"/>
      <c r="I18" s="183" t="n"/>
    </row>
    <row r="19" ht="26" customFormat="1" customHeight="1" s="131">
      <c r="A19" s="191" t="n"/>
      <c r="B19" s="191" t="n"/>
      <c r="C19" s="153" t="inlineStr">
        <is>
          <t>扣除B后的资金规模（C=A-B）</t>
        </is>
      </c>
      <c r="D19" s="194" t="n"/>
      <c r="E19" s="189" t="n"/>
      <c r="F19" s="152" t="n"/>
      <c r="G19" s="152" t="n"/>
      <c r="H19" s="198" t="n"/>
      <c r="I19" s="183" t="n"/>
    </row>
    <row r="20" ht="37.5" customFormat="1" customHeight="1" s="131">
      <c r="A20" s="150" t="n">
        <v>4</v>
      </c>
      <c r="B20" s="153" t="inlineStr">
        <is>
          <t>林业改革发展资金</t>
        </is>
      </c>
      <c r="C20" s="153" t="inlineStr">
        <is>
          <t>总规模(A,包含该项资金的全部支出方向)</t>
        </is>
      </c>
      <c r="D20" s="194" t="n"/>
      <c r="E20" s="189" t="n"/>
      <c r="F20" s="161" t="n">
        <v>6612.99</v>
      </c>
      <c r="G20" s="152" t="inlineStr">
        <is>
          <t>甘财资环[2022]92号</t>
        </is>
      </c>
      <c r="H20" s="198" t="n"/>
      <c r="I20" s="183" t="n"/>
    </row>
    <row r="21" ht="37.5" customFormat="1" customHeight="1" s="131">
      <c r="A21" s="199" t="n"/>
      <c r="B21" s="199" t="n"/>
      <c r="C21" s="153" t="inlineStr">
        <is>
          <t>其中（B）：★森林资源管护和相关试点资金</t>
        </is>
      </c>
      <c r="D21" s="194" t="n"/>
      <c r="E21" s="189" t="n"/>
      <c r="F21" s="161" t="n">
        <v>5202.49</v>
      </c>
      <c r="G21" s="152" t="inlineStr">
        <is>
          <t>甘财资环[2022]92号</t>
        </is>
      </c>
      <c r="H21" s="198" t="n"/>
      <c r="I21" s="183" t="n"/>
    </row>
    <row r="22" ht="30" customFormat="1" customHeight="1" s="131">
      <c r="A22" s="191" t="n"/>
      <c r="B22" s="191" t="n"/>
      <c r="C22" s="153" t="inlineStr">
        <is>
          <t>扣除B后的资金规模（C=A-B）</t>
        </is>
      </c>
      <c r="D22" s="194" t="n"/>
      <c r="E22" s="189" t="n"/>
      <c r="F22" s="152">
        <f>F20-F21</f>
        <v/>
      </c>
      <c r="G22" s="152" t="inlineStr">
        <is>
          <t>甘财资环[2022]92号</t>
        </is>
      </c>
      <c r="H22" s="198" t="n">
        <v>1315.9</v>
      </c>
      <c r="I22" s="183" t="n"/>
    </row>
    <row r="23" ht="40.2" customFormat="1" customHeight="1" s="131">
      <c r="A23" s="150" t="n">
        <v>5</v>
      </c>
      <c r="B23" s="153" t="inlineStr">
        <is>
          <t>农田建设补助资金</t>
        </is>
      </c>
      <c r="C23" s="194" t="n"/>
      <c r="D23" s="194" t="n"/>
      <c r="E23" s="189" t="n"/>
      <c r="F23" s="164" t="n">
        <v>4776</v>
      </c>
      <c r="G23" s="152" t="inlineStr">
        <is>
          <t>甘财农[2022]105号</t>
        </is>
      </c>
      <c r="H23" s="198" t="n">
        <v>4476</v>
      </c>
      <c r="I23" s="183" t="n"/>
    </row>
    <row r="24" ht="39" customFormat="1" customHeight="1" s="131">
      <c r="A24" s="150" t="n">
        <v>6</v>
      </c>
      <c r="B24" s="153" t="inlineStr">
        <is>
          <t>农村综合改革转移支付</t>
        </is>
      </c>
      <c r="C24" s="194" t="n"/>
      <c r="D24" s="194" t="n"/>
      <c r="E24" s="189" t="n"/>
      <c r="F24" s="164" t="n">
        <v>690</v>
      </c>
      <c r="G24" s="152" t="inlineStr">
        <is>
          <t>甘财农[2022]99号</t>
        </is>
      </c>
      <c r="H24" s="164" t="n">
        <v>690</v>
      </c>
      <c r="I24" s="183" t="n"/>
    </row>
    <row r="25" ht="39" customFormat="1" customHeight="1" s="131">
      <c r="A25" s="150" t="n">
        <v>7</v>
      </c>
      <c r="B25" s="153" t="inlineStr">
        <is>
          <t>林业草原生态保护恢复资金（草原生态修复治理补助部分）</t>
        </is>
      </c>
      <c r="C25" s="194" t="n"/>
      <c r="D25" s="194" t="n"/>
      <c r="E25" s="189" t="n"/>
      <c r="F25" s="164" t="n"/>
      <c r="G25" s="152" t="n"/>
      <c r="H25" s="198" t="n"/>
      <c r="I25" s="183" t="n"/>
    </row>
    <row r="26" ht="39" customFormat="1" customHeight="1" s="131">
      <c r="A26" s="150" t="n">
        <v>8</v>
      </c>
      <c r="B26" s="153" t="inlineStr">
        <is>
          <t>农村环境整治资金</t>
        </is>
      </c>
      <c r="C26" s="194" t="n"/>
      <c r="D26" s="194" t="n"/>
      <c r="E26" s="189" t="n"/>
      <c r="F26" s="161" t="n">
        <v>110</v>
      </c>
      <c r="G26" s="152" t="inlineStr">
        <is>
          <t>甘财资环[2022]103号</t>
        </is>
      </c>
      <c r="H26" s="198" t="n">
        <v>110</v>
      </c>
      <c r="I26" s="183" t="n"/>
    </row>
    <row r="27" ht="39" customFormat="1" customHeight="1" s="131">
      <c r="A27" s="150" t="n">
        <v>9</v>
      </c>
      <c r="B27" s="153" t="inlineStr">
        <is>
          <t>车辆购置税收入补助地方用于一般公路建设项目资金（支持农村公路部分）</t>
        </is>
      </c>
      <c r="C27" s="194" t="n"/>
      <c r="D27" s="194" t="n"/>
      <c r="E27" s="189" t="n"/>
      <c r="F27" s="161" t="n">
        <v>2996</v>
      </c>
      <c r="G27" s="152" t="inlineStr">
        <is>
          <t>甘财建[2022]230号</t>
        </is>
      </c>
      <c r="H27" s="198">
        <f>2996-1050</f>
        <v/>
      </c>
      <c r="I27" s="183" t="n"/>
    </row>
    <row r="28" ht="39" customFormat="1" customHeight="1" s="131">
      <c r="A28" s="150" t="n">
        <v>10</v>
      </c>
      <c r="B28" s="153" t="inlineStr">
        <is>
          <t>农村危房改造补助资金（农村危房改造部分）</t>
        </is>
      </c>
      <c r="C28" s="194" t="n"/>
      <c r="D28" s="194" t="n"/>
      <c r="E28" s="189" t="n"/>
      <c r="F28" s="152" t="n">
        <v>427.92</v>
      </c>
      <c r="G28" s="152" t="inlineStr">
        <is>
          <t>甘财综[2022]56号</t>
        </is>
      </c>
      <c r="H28" s="198" t="n">
        <v>427.92</v>
      </c>
      <c r="I28" s="183" t="n"/>
    </row>
    <row r="29" ht="39" customFormat="1" customHeight="1" s="131">
      <c r="A29" s="150" t="n">
        <v>11</v>
      </c>
      <c r="B29" s="153" t="inlineStr">
        <is>
          <t>中央专项彩票公益金支持欠发达革命老区乡村振兴资金</t>
        </is>
      </c>
      <c r="C29" s="194" t="n"/>
      <c r="D29" s="194" t="n"/>
      <c r="E29" s="189" t="n"/>
      <c r="F29" s="152" t="n"/>
      <c r="G29" s="152" t="n"/>
      <c r="H29" s="198" t="n"/>
      <c r="I29" s="183" t="n"/>
    </row>
    <row r="30" ht="39" customFormat="1" customHeight="1" s="131">
      <c r="A30" s="150" t="n">
        <v>12</v>
      </c>
      <c r="B30" s="153" t="inlineStr">
        <is>
          <t>常规产粮大县奖励资金</t>
        </is>
      </c>
      <c r="C30" s="194" t="n"/>
      <c r="D30" s="194" t="n"/>
      <c r="E30" s="189" t="n"/>
      <c r="F30" s="152" t="n"/>
      <c r="G30" s="152" t="n"/>
      <c r="H30" s="198" t="n"/>
      <c r="I30" s="183" t="n"/>
    </row>
    <row r="31" ht="39" customFormat="1" customHeight="1" s="131">
      <c r="A31" s="150" t="n">
        <v>13</v>
      </c>
      <c r="B31" s="153" t="inlineStr">
        <is>
          <t>生猪（牛羊）调出大县奖励资金（省级统筹部分）</t>
        </is>
      </c>
      <c r="C31" s="194" t="n"/>
      <c r="D31" s="194" t="n"/>
      <c r="E31" s="189" t="n"/>
      <c r="F31" s="152" t="n"/>
      <c r="G31" s="152" t="n"/>
      <c r="H31" s="198" t="n"/>
      <c r="I31" s="183" t="n"/>
    </row>
    <row r="32" ht="39" customFormat="1" customHeight="1" s="131">
      <c r="A32" s="150" t="n">
        <v>14</v>
      </c>
      <c r="B32" s="153" t="inlineStr">
        <is>
          <t>农业资源及生态保护补助资金（对农民的直接补贴、东北黑土地保护及保护性耕作、畜禽粪污资源化利用、轮作休耕、长江禁捕除外）</t>
        </is>
      </c>
      <c r="C32" s="194" t="n"/>
      <c r="D32" s="194" t="n"/>
      <c r="E32" s="189" t="n"/>
      <c r="F32" s="152" t="n"/>
      <c r="G32" s="152" t="n"/>
      <c r="H32" s="198" t="n"/>
      <c r="I32" s="183" t="n"/>
    </row>
    <row r="33" ht="28.2" customFormat="1" customHeight="1" s="133">
      <c r="A33" s="150" t="n">
        <v>15</v>
      </c>
      <c r="B33" s="153" t="inlineStr">
        <is>
          <t>旅游发展基金</t>
        </is>
      </c>
      <c r="C33" s="194" t="n"/>
      <c r="D33" s="194" t="n"/>
      <c r="E33" s="189" t="n"/>
      <c r="F33" s="152" t="n"/>
      <c r="G33" s="152" t="n"/>
      <c r="H33" s="198" t="n"/>
      <c r="I33" s="183" t="n"/>
    </row>
    <row r="34" ht="35.25" customFormat="1" customHeight="1" s="133">
      <c r="A34" s="150" t="n">
        <v>16</v>
      </c>
      <c r="B34" s="153" t="inlineStr">
        <is>
          <t>中央预算内投资用于“三农”建设部分（不包括国家水网骨干工程、饮水安全保障工程、气象基础设施、农村电网巩固提升工程、生态保护和修复方面的支出）</t>
        </is>
      </c>
      <c r="C34" s="187" t="n"/>
      <c r="D34" s="188" t="n"/>
      <c r="E34" s="153" t="inlineStr">
        <is>
          <t>小  计</t>
        </is>
      </c>
      <c r="F34" s="152">
        <f>F35+F36+F37+F38+F39+F40</f>
        <v/>
      </c>
      <c r="G34" s="152" t="n"/>
      <c r="H34" s="198" t="n"/>
      <c r="I34" s="183" t="n"/>
    </row>
    <row r="35" ht="35.25" customFormat="1" customHeight="1" s="133">
      <c r="A35" s="199" t="n"/>
      <c r="B35" s="201" t="n"/>
      <c r="D35" s="202" t="n"/>
      <c r="E35" s="166" t="inlineStr">
        <is>
          <t>①</t>
        </is>
      </c>
      <c r="F35" s="152" t="n"/>
      <c r="G35" s="152" t="n"/>
      <c r="H35" s="198" t="n"/>
      <c r="I35" s="183" t="n"/>
    </row>
    <row r="36" ht="35.25" customFormat="1" customHeight="1" s="133">
      <c r="A36" s="199" t="n"/>
      <c r="B36" s="201" t="n"/>
      <c r="D36" s="202" t="n"/>
      <c r="E36" s="172" t="inlineStr">
        <is>
          <t>②</t>
        </is>
      </c>
      <c r="F36" s="152" t="n"/>
      <c r="G36" s="152" t="n"/>
      <c r="H36" s="198" t="n"/>
      <c r="I36" s="183" t="n"/>
    </row>
    <row r="37" ht="35.25" customFormat="1" customHeight="1" s="133">
      <c r="A37" s="199" t="n"/>
      <c r="B37" s="201" t="n"/>
      <c r="D37" s="202" t="n"/>
      <c r="E37" s="172" t="inlineStr">
        <is>
          <t>③</t>
        </is>
      </c>
      <c r="F37" s="152" t="n"/>
      <c r="G37" s="152" t="n"/>
      <c r="H37" s="198" t="n"/>
      <c r="I37" s="183" t="n"/>
    </row>
    <row r="38" ht="35.25" customFormat="1" customHeight="1" s="131">
      <c r="A38" s="199" t="n"/>
      <c r="B38" s="201" t="n"/>
      <c r="D38" s="202" t="n"/>
      <c r="E38" s="172" t="inlineStr">
        <is>
          <t>④</t>
        </is>
      </c>
      <c r="F38" s="152" t="n"/>
      <c r="G38" s="152" t="n"/>
      <c r="H38" s="198" t="n"/>
      <c r="I38" s="183" t="n"/>
    </row>
    <row r="39" ht="35.25" customFormat="1" customHeight="1" s="131">
      <c r="A39" s="199" t="n"/>
      <c r="B39" s="201" t="n"/>
      <c r="D39" s="202" t="n"/>
      <c r="E39" s="172" t="inlineStr">
        <is>
          <t>⑤</t>
        </is>
      </c>
      <c r="F39" s="152" t="n"/>
      <c r="G39" s="152" t="n"/>
      <c r="H39" s="198" t="n"/>
      <c r="I39" s="183" t="n"/>
    </row>
    <row r="40" ht="23" customFormat="1" customHeight="1" s="131">
      <c r="A40" s="191" t="n"/>
      <c r="B40" s="192" t="n"/>
      <c r="C40" s="186" t="n"/>
      <c r="D40" s="193" t="n"/>
      <c r="E40" s="172" t="inlineStr">
        <is>
          <t>⑥</t>
        </is>
      </c>
      <c r="F40" s="152" t="n"/>
      <c r="G40" s="152" t="n"/>
      <c r="H40" s="198" t="n"/>
      <c r="I40" s="183" t="n"/>
    </row>
    <row r="41" ht="35.25" customFormat="1" customHeight="1" s="131">
      <c r="A41" s="141" t="inlineStr">
        <is>
          <t>二</t>
        </is>
      </c>
      <c r="B41" s="141" t="inlineStr">
        <is>
          <t>省级财政资金小计</t>
        </is>
      </c>
      <c r="C41" s="194" t="n"/>
      <c r="D41" s="194" t="n"/>
      <c r="E41" s="189" t="n"/>
      <c r="F41" s="147">
        <f>F42+F43+F44+F45+F46+F47+F48+F49+F50+F51+F52+F53+F54</f>
        <v/>
      </c>
      <c r="G41" s="152" t="n"/>
      <c r="H41" s="197">
        <f>H42+H43+H44+H45+H46+H47+H48+H49+H50+H51+H52+H53+H54</f>
        <v/>
      </c>
      <c r="I41" s="183">
        <f>H41/F41</f>
        <v/>
      </c>
    </row>
    <row r="42" ht="38.25" customFormat="1" customHeight="1" s="131">
      <c r="A42" s="171" t="n">
        <v>1</v>
      </c>
      <c r="B42" s="172" t="inlineStr">
        <is>
          <t>省级财政衔接推进乡村振兴补助资金</t>
        </is>
      </c>
      <c r="C42" s="194" t="n"/>
      <c r="D42" s="194" t="n"/>
      <c r="E42" s="189" t="n"/>
      <c r="F42" s="152" t="n">
        <v>9436</v>
      </c>
      <c r="G42" s="152" t="inlineStr">
        <is>
          <t>甘财振兴[2022]22号</t>
        </is>
      </c>
      <c r="H42" s="198" t="n">
        <v>9436</v>
      </c>
      <c r="I42" s="183" t="n"/>
    </row>
    <row r="43" ht="35.25" customFormat="1" customHeight="1" s="131">
      <c r="A43" s="171" t="n">
        <v>2</v>
      </c>
      <c r="B43" s="172" t="inlineStr">
        <is>
          <t>“两州一市”省级资金</t>
        </is>
      </c>
      <c r="C43" s="194" t="n"/>
      <c r="D43" s="194" t="n"/>
      <c r="E43" s="189" t="n"/>
      <c r="F43" s="152" t="n"/>
      <c r="G43" s="152" t="n"/>
      <c r="H43" s="198" t="n"/>
      <c r="I43" s="183" t="n"/>
    </row>
    <row r="44" ht="35.25" customFormat="1" customHeight="1" s="131">
      <c r="A44" s="171" t="n">
        <v>3</v>
      </c>
      <c r="B44" s="172" t="inlineStr">
        <is>
          <t>少数民族发展省级资金</t>
        </is>
      </c>
      <c r="C44" s="194" t="n"/>
      <c r="D44" s="194" t="n"/>
      <c r="E44" s="189" t="n"/>
      <c r="F44" s="152" t="n"/>
      <c r="G44" s="152" t="n"/>
      <c r="H44" s="198" t="n"/>
      <c r="I44" s="183" t="n"/>
    </row>
    <row r="45" ht="35.25" customFormat="1" customHeight="1" s="131">
      <c r="A45" s="171" t="n">
        <v>4</v>
      </c>
      <c r="B45" s="172" t="inlineStr">
        <is>
          <t>以工代赈省级资金</t>
        </is>
      </c>
      <c r="C45" s="194" t="n"/>
      <c r="D45" s="194" t="n"/>
      <c r="E45" s="189" t="n"/>
      <c r="F45" s="152" t="n">
        <v>200</v>
      </c>
      <c r="G45" s="152" t="inlineStr">
        <is>
          <t>甘财振兴[2022]22号</t>
        </is>
      </c>
      <c r="H45" s="198" t="n">
        <v>200</v>
      </c>
      <c r="I45" s="183" t="n"/>
    </row>
    <row r="46" ht="35.25" customFormat="1" customHeight="1" s="131">
      <c r="A46" s="171" t="n">
        <v>5</v>
      </c>
      <c r="B46" s="172" t="inlineStr">
        <is>
          <t>省级水利发展资金</t>
        </is>
      </c>
      <c r="C46" s="194" t="n"/>
      <c r="D46" s="194" t="n"/>
      <c r="E46" s="189" t="n"/>
      <c r="F46" s="152" t="n">
        <v>9</v>
      </c>
      <c r="G46" s="152" t="inlineStr">
        <is>
          <t>甘财农[2023]9号</t>
        </is>
      </c>
      <c r="H46" s="198" t="n"/>
      <c r="I46" s="183" t="n"/>
    </row>
    <row r="47" ht="35.25" customFormat="1" customHeight="1" s="131">
      <c r="A47" s="171" t="n">
        <v>6</v>
      </c>
      <c r="B47" s="172" t="inlineStr">
        <is>
          <t>农田建设补助专项资金</t>
        </is>
      </c>
      <c r="C47" s="194" t="n"/>
      <c r="D47" s="194" t="n"/>
      <c r="E47" s="189" t="n"/>
      <c r="F47" s="173" t="n">
        <v>744</v>
      </c>
      <c r="G47" s="152" t="inlineStr">
        <is>
          <t>甘财农[2022]128号</t>
        </is>
      </c>
      <c r="H47" s="198" t="n"/>
      <c r="I47" s="183" t="n"/>
    </row>
    <row r="48" ht="35.25" customFormat="1" customHeight="1" s="131">
      <c r="A48" s="171" t="n">
        <v>7</v>
      </c>
      <c r="B48" s="172" t="inlineStr">
        <is>
          <t>农村综合改革专项补助资金</t>
        </is>
      </c>
      <c r="C48" s="194" t="n"/>
      <c r="D48" s="194" t="n"/>
      <c r="E48" s="189" t="n"/>
      <c r="F48" s="152" t="n">
        <v>673</v>
      </c>
      <c r="G48" s="152" t="inlineStr">
        <is>
          <t>甘财农[2022]99号</t>
        </is>
      </c>
      <c r="H48" s="198" t="n">
        <v>673</v>
      </c>
      <c r="I48" s="183" t="n"/>
    </row>
    <row r="49" ht="35.25" customFormat="1" customHeight="1" s="131">
      <c r="A49" s="171" t="n">
        <v>8</v>
      </c>
      <c r="B49" s="172" t="inlineStr">
        <is>
          <t>耕地质量保护与提升补助资金</t>
        </is>
      </c>
      <c r="C49" s="194" t="n"/>
      <c r="D49" s="194" t="n"/>
      <c r="E49" s="189" t="n"/>
      <c r="F49" s="152" t="n">
        <v>10</v>
      </c>
      <c r="G49" s="152" t="inlineStr">
        <is>
          <t>甘财农[2022]127号</t>
        </is>
      </c>
      <c r="H49" s="198" t="n"/>
      <c r="I49" s="183" t="n"/>
    </row>
    <row r="50" ht="35.25" customFormat="1" customHeight="1" s="131">
      <c r="A50" s="171" t="n">
        <v>9</v>
      </c>
      <c r="B50" s="172" t="inlineStr">
        <is>
          <t>林业草原资源保护与发展专项资金（①防沙治沙②林业草原科技创新与合作）</t>
        </is>
      </c>
      <c r="C50" s="194" t="n"/>
      <c r="D50" s="194" t="n"/>
      <c r="E50" s="189" t="n"/>
      <c r="F50" s="152" t="n">
        <v>25</v>
      </c>
      <c r="G50" s="152" t="inlineStr">
        <is>
          <t>甘财资环[2022]119号</t>
        </is>
      </c>
      <c r="H50" s="198" t="n"/>
      <c r="I50" s="183" t="n"/>
    </row>
    <row r="51" ht="35.25" customFormat="1" customHeight="1" s="133">
      <c r="A51" s="171" t="n">
        <v>10</v>
      </c>
      <c r="B51" s="73" t="inlineStr">
        <is>
          <t>草原生态修复治理资金</t>
        </is>
      </c>
      <c r="C51" s="194" t="n"/>
      <c r="D51" s="194" t="n"/>
      <c r="E51" s="189" t="n"/>
      <c r="F51" s="152" t="n"/>
      <c r="G51" s="152" t="n"/>
      <c r="H51" s="198" t="n"/>
      <c r="I51" s="183" t="n"/>
    </row>
    <row r="52" ht="21" customFormat="1" customHeight="1" s="133">
      <c r="A52" s="171" t="n">
        <v>11</v>
      </c>
      <c r="B52" s="73" t="inlineStr">
        <is>
          <t>农村环境整治资金</t>
        </is>
      </c>
      <c r="C52" s="194" t="n"/>
      <c r="D52" s="194" t="n"/>
      <c r="E52" s="189" t="n"/>
      <c r="F52" s="152" t="n"/>
      <c r="G52" s="152" t="n"/>
      <c r="H52" s="198" t="n"/>
      <c r="I52" s="183" t="n"/>
    </row>
    <row r="53" ht="22" customFormat="1" customHeight="1" s="133">
      <c r="A53" s="171" t="n">
        <v>12</v>
      </c>
      <c r="B53" s="172" t="inlineStr">
        <is>
          <t>土地整治等补助资金</t>
        </is>
      </c>
      <c r="C53" s="194" t="n"/>
      <c r="D53" s="194" t="n"/>
      <c r="E53" s="189" t="n"/>
      <c r="F53" s="152" t="n"/>
      <c r="G53" s="152" t="n"/>
      <c r="H53" s="198" t="n"/>
      <c r="I53" s="183" t="n"/>
    </row>
    <row r="54" ht="35.25" customFormat="1" customHeight="1" s="133">
      <c r="A54" s="171" t="n">
        <v>13</v>
      </c>
      <c r="B54" s="172" t="inlineStr">
        <is>
          <t>农村危房改造省级资金</t>
        </is>
      </c>
      <c r="C54" s="194" t="n"/>
      <c r="D54" s="194" t="n"/>
      <c r="E54" s="189" t="n"/>
      <c r="F54" s="152" t="n">
        <v>65.98999999999999</v>
      </c>
      <c r="G54" s="152" t="inlineStr">
        <is>
          <t>甘财综[2022]56号</t>
        </is>
      </c>
      <c r="H54" s="198" t="n">
        <v>65.98999999999999</v>
      </c>
      <c r="I54" s="183" t="n"/>
    </row>
    <row r="55" ht="25" customFormat="1" customHeight="1" s="133">
      <c r="A55" s="142" t="inlineStr">
        <is>
          <t>三</t>
        </is>
      </c>
      <c r="B55" s="142" t="inlineStr">
        <is>
          <t>市级财政资金小计</t>
        </is>
      </c>
      <c r="C55" s="194" t="n"/>
      <c r="D55" s="194" t="n"/>
      <c r="E55" s="189" t="n"/>
      <c r="F55" s="142">
        <f>F56</f>
        <v/>
      </c>
      <c r="G55" s="152" t="n"/>
      <c r="H55" s="198">
        <f>H56</f>
        <v/>
      </c>
      <c r="I55" s="183" t="n"/>
    </row>
    <row r="56" ht="35.25" customFormat="1" customHeight="1" s="133">
      <c r="A56" s="142" t="n">
        <v>1</v>
      </c>
      <c r="B56" s="73" t="inlineStr">
        <is>
          <t>市级财政衔接推进乡村振兴补助资金</t>
        </is>
      </c>
      <c r="C56" s="194" t="n"/>
      <c r="D56" s="194" t="n"/>
      <c r="E56" s="189" t="n"/>
      <c r="F56" s="152" t="n"/>
      <c r="G56" s="152" t="n"/>
      <c r="H56" s="198" t="n"/>
      <c r="I56" s="183" t="n"/>
    </row>
    <row r="57" ht="24" customFormat="1" customHeight="1" s="133">
      <c r="A57" s="142" t="n">
        <v>2</v>
      </c>
      <c r="B57" s="73" t="inlineStr">
        <is>
          <t>…     …</t>
        </is>
      </c>
      <c r="C57" s="194" t="n"/>
      <c r="D57" s="194" t="n"/>
      <c r="E57" s="189" t="n"/>
      <c r="F57" s="152" t="n"/>
      <c r="G57" s="152" t="n"/>
      <c r="H57" s="198" t="n"/>
      <c r="I57" s="183" t="n"/>
    </row>
    <row r="58" ht="35.25" customFormat="1" customHeight="1" s="133">
      <c r="A58" s="142" t="inlineStr">
        <is>
          <t>四</t>
        </is>
      </c>
      <c r="B58" s="142" t="inlineStr">
        <is>
          <t>县级财政资金小计</t>
        </is>
      </c>
      <c r="C58" s="194" t="n"/>
      <c r="D58" s="194" t="n"/>
      <c r="E58" s="189" t="n"/>
      <c r="F58" s="142">
        <f>F59</f>
        <v/>
      </c>
      <c r="G58" s="152" t="n"/>
      <c r="H58" s="195">
        <f>H59</f>
        <v/>
      </c>
      <c r="I58" s="183" t="n"/>
    </row>
    <row r="59" ht="28" customFormat="1" customHeight="1" s="133">
      <c r="A59" s="142" t="n">
        <v>1</v>
      </c>
      <c r="B59" s="73" t="inlineStr">
        <is>
          <t>县级财政衔接推进乡村振兴补助资金</t>
        </is>
      </c>
      <c r="C59" s="194" t="n"/>
      <c r="D59" s="194" t="n"/>
      <c r="E59" s="189" t="n"/>
      <c r="F59" s="142" t="n"/>
      <c r="G59" s="152" t="n"/>
      <c r="H59" s="195" t="n"/>
      <c r="I59" s="183" t="n"/>
    </row>
    <row r="60" ht="18" customFormat="1" customHeight="1" s="133">
      <c r="A60" s="142" t="n">
        <v>2</v>
      </c>
      <c r="B60" s="73" t="inlineStr">
        <is>
          <t>…     …</t>
        </is>
      </c>
      <c r="C60" s="194" t="n"/>
      <c r="D60" s="194" t="n"/>
      <c r="E60" s="189" t="n"/>
      <c r="F60" s="152" t="n"/>
      <c r="G60" s="152" t="n"/>
      <c r="H60" s="198" t="n"/>
      <c r="I60" s="183" t="n"/>
    </row>
    <row r="61" ht="19" customFormat="1" customHeight="1" s="128">
      <c r="A61" s="180" t="inlineStr">
        <is>
          <t>说明：★不予整合</t>
        </is>
      </c>
      <c r="B61" s="194" t="n"/>
      <c r="C61" s="194" t="n"/>
      <c r="D61" s="194" t="n"/>
      <c r="E61" s="194" t="n"/>
      <c r="F61" s="194" t="n"/>
      <c r="G61" s="194" t="n"/>
      <c r="H61" s="194" t="n"/>
      <c r="I61" s="189" t="n"/>
    </row>
  </sheetData>
  <mergeCells count="65">
    <mergeCell ref="F4:G4"/>
    <mergeCell ref="B9:E9"/>
    <mergeCell ref="B49:E49"/>
    <mergeCell ref="C20:E20"/>
    <mergeCell ref="B30:E30"/>
    <mergeCell ref="C22:E22"/>
    <mergeCell ref="A10:A19"/>
    <mergeCell ref="A20:A22"/>
    <mergeCell ref="B33:E33"/>
    <mergeCell ref="B55:E55"/>
    <mergeCell ref="B24:E24"/>
    <mergeCell ref="A1:B1"/>
    <mergeCell ref="B51:E51"/>
    <mergeCell ref="C21:E21"/>
    <mergeCell ref="A6:E6"/>
    <mergeCell ref="B32:E32"/>
    <mergeCell ref="B45:E45"/>
    <mergeCell ref="B26:E26"/>
    <mergeCell ref="B41:E41"/>
    <mergeCell ref="A2:I2"/>
    <mergeCell ref="B50:E50"/>
    <mergeCell ref="B20:B22"/>
    <mergeCell ref="D11:E11"/>
    <mergeCell ref="D13:E13"/>
    <mergeCell ref="J4:J5"/>
    <mergeCell ref="B54:E54"/>
    <mergeCell ref="B7:E7"/>
    <mergeCell ref="B25:E25"/>
    <mergeCell ref="B47:E47"/>
    <mergeCell ref="B59:E59"/>
    <mergeCell ref="D17:E17"/>
    <mergeCell ref="B46:E46"/>
    <mergeCell ref="B34:D40"/>
    <mergeCell ref="B31:E31"/>
    <mergeCell ref="D16:E16"/>
    <mergeCell ref="B27:E27"/>
    <mergeCell ref="B56:E56"/>
    <mergeCell ref="A34:A40"/>
    <mergeCell ref="C19:E19"/>
    <mergeCell ref="B43:E43"/>
    <mergeCell ref="B58:E58"/>
    <mergeCell ref="A4:A5"/>
    <mergeCell ref="B52:E52"/>
    <mergeCell ref="I4:I5"/>
    <mergeCell ref="B48:E48"/>
    <mergeCell ref="D18:E18"/>
    <mergeCell ref="B42:E42"/>
    <mergeCell ref="D12:E12"/>
    <mergeCell ref="H3:I3"/>
    <mergeCell ref="B60:E60"/>
    <mergeCell ref="B10:B19"/>
    <mergeCell ref="B23:E23"/>
    <mergeCell ref="B57:E57"/>
    <mergeCell ref="B8:E8"/>
    <mergeCell ref="B53:E53"/>
    <mergeCell ref="D15:E15"/>
    <mergeCell ref="B4:E5"/>
    <mergeCell ref="B44:E44"/>
    <mergeCell ref="C11:C18"/>
    <mergeCell ref="H4:H5"/>
    <mergeCell ref="B29:E29"/>
    <mergeCell ref="D14:E14"/>
    <mergeCell ref="A61:I61"/>
    <mergeCell ref="B28:E28"/>
    <mergeCell ref="C10:E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AB380"/>
  <sheetViews>
    <sheetView workbookViewId="0">
      <pane ySplit="5" topLeftCell="A6" activePane="bottomLeft" state="frozen"/>
      <selection activeCell="A1" sqref="A1"/>
      <selection pane="bottomLeft" activeCell="A230" sqref="$A230:$XFD234"/>
    </sheetView>
  </sheetViews>
  <sheetFormatPr baseColWidth="8" defaultColWidth="9" defaultRowHeight="11.25"/>
  <cols>
    <col width="6.775" customWidth="1" style="30" min="1" max="1"/>
    <col width="15.75" customWidth="1" style="30" min="2" max="2"/>
    <col width="8.55833333333333" customWidth="1" style="30" min="3" max="3"/>
    <col width="9.125" customWidth="1" style="30" min="4" max="4"/>
    <col width="6.25" customWidth="1" style="30" min="5" max="5"/>
    <col width="31.375" customWidth="1" style="31" min="6" max="6"/>
    <col width="8.375" customWidth="1" style="203" min="7" max="7"/>
    <col width="7.10833333333333" customWidth="1" style="203" min="8" max="11"/>
    <col width="11.25" customWidth="1" style="30" min="12" max="12"/>
    <col width="20.7" customWidth="1" style="31" min="13" max="13"/>
    <col width="18.25" customWidth="1" style="31" min="14" max="14"/>
    <col width="6.66666666666667" customWidth="1" style="30" min="15" max="15"/>
    <col width="6.775" customWidth="1" style="30" min="16" max="17"/>
    <col width="9.883333333333329" customWidth="1" style="204" min="18" max="18"/>
    <col width="7.10833333333333" customWidth="1" style="204" min="19" max="19"/>
    <col width="7.10833333333333" customWidth="1" style="30" min="20" max="20"/>
    <col width="12.2166666666667" customWidth="1" style="204" min="21" max="21"/>
    <col width="9" customWidth="1" style="204" min="22" max="22"/>
    <col width="6.10833333333333" customWidth="1" style="34" min="23" max="23"/>
    <col width="5.55833333333333" customWidth="1" style="34" min="24" max="24"/>
    <col width="5.88333333333333" customWidth="1" style="30" min="25" max="25"/>
    <col width="7.44166666666667" customWidth="1" style="30" min="26" max="26"/>
    <col width="9" customWidth="1" style="30" min="27" max="28"/>
    <col width="9" customWidth="1" style="27" min="29" max="16384"/>
  </cols>
  <sheetData>
    <row r="1" ht="24.6" customFormat="1" customHeight="1" s="24">
      <c r="A1" s="35" t="inlineStr">
        <is>
          <t>附件2</t>
        </is>
      </c>
      <c r="C1" s="37" t="n"/>
      <c r="D1" s="37" t="n"/>
      <c r="E1" s="37" t="n"/>
      <c r="F1" s="38" t="n"/>
      <c r="G1" s="205" t="n"/>
      <c r="H1" s="205" t="n"/>
      <c r="I1" s="205" t="n"/>
      <c r="J1" s="205" t="n"/>
      <c r="K1" s="205" t="n"/>
      <c r="L1" s="37" t="n"/>
      <c r="M1" s="38" t="n"/>
      <c r="N1" s="38" t="n"/>
      <c r="O1" s="37" t="n"/>
      <c r="P1" s="37" t="n"/>
      <c r="Q1" s="37" t="n"/>
      <c r="R1" s="206" t="n"/>
      <c r="S1" s="206" t="n"/>
      <c r="T1" s="37" t="n"/>
      <c r="U1" s="206" t="n"/>
      <c r="V1" s="206" t="n"/>
      <c r="Y1" s="37" t="n"/>
      <c r="Z1" s="37" t="n"/>
      <c r="AA1" s="37" t="n"/>
      <c r="AB1" s="37" t="n"/>
    </row>
    <row r="2" ht="27" customFormat="1" customHeight="1" s="25">
      <c r="A2" s="40" t="inlineStr">
        <is>
          <t>2023年统筹整合财政涉农资金项目计划表</t>
        </is>
      </c>
    </row>
    <row r="3" ht="48" customFormat="1" customHeight="1" s="24">
      <c r="A3" s="43" t="inlineStr">
        <is>
          <t>序号</t>
        </is>
      </c>
      <c r="B3" s="43" t="inlineStr">
        <is>
          <t>项目名称</t>
        </is>
      </c>
      <c r="C3" s="43" t="inlineStr">
        <is>
          <t>建设
性质（新建或续建）</t>
        </is>
      </c>
      <c r="D3" s="43" t="inlineStr">
        <is>
          <t>建设起
止年限</t>
        </is>
      </c>
      <c r="E3" s="43" t="inlineStr">
        <is>
          <t>建设
地点（以乡镇为单位细化到村）</t>
        </is>
      </c>
      <c r="F3" s="43" t="inlineStr">
        <is>
          <t>建设内容</t>
        </is>
      </c>
      <c r="G3" s="207" t="inlineStr">
        <is>
          <t>投资规模及资金来源</t>
        </is>
      </c>
      <c r="H3" s="194" t="n"/>
      <c r="I3" s="194" t="n"/>
      <c r="J3" s="194" t="n"/>
      <c r="K3" s="194" t="n"/>
      <c r="L3" s="43" t="inlineStr">
        <is>
          <t>中央、省级资金来源及文号</t>
        </is>
      </c>
      <c r="M3" s="208" t="inlineStr">
        <is>
          <t>绩效目标</t>
        </is>
      </c>
      <c r="N3" s="194" t="n"/>
      <c r="O3" s="194" t="n"/>
      <c r="P3" s="194" t="n"/>
      <c r="Q3" s="194" t="n"/>
      <c r="R3" s="194" t="n"/>
      <c r="S3" s="194" t="n"/>
      <c r="T3" s="194" t="n"/>
      <c r="U3" s="194" t="n"/>
      <c r="V3" s="189" t="n"/>
      <c r="W3" s="43" t="inlineStr">
        <is>
          <t>项目主管单位</t>
        </is>
      </c>
      <c r="X3" s="189" t="n"/>
      <c r="Y3" s="43" t="inlineStr">
        <is>
          <t>项目实施单位</t>
        </is>
      </c>
      <c r="Z3" s="189" t="n"/>
      <c r="AA3" s="43" t="inlineStr">
        <is>
          <t>批复
文号</t>
        </is>
      </c>
      <c r="AB3" s="43" t="inlineStr">
        <is>
          <t>备注</t>
        </is>
      </c>
    </row>
    <row r="4" ht="109.8" customFormat="1" customHeight="1" s="24">
      <c r="A4" s="199" t="n"/>
      <c r="B4" s="199" t="n"/>
      <c r="C4" s="199" t="n"/>
      <c r="D4" s="199" t="n"/>
      <c r="E4" s="199" t="n"/>
      <c r="F4" s="199" t="n"/>
      <c r="G4" s="209" t="inlineStr">
        <is>
          <t>合计</t>
        </is>
      </c>
      <c r="H4" s="209" t="inlineStr">
        <is>
          <t>中央
资金</t>
        </is>
      </c>
      <c r="I4" s="209" t="inlineStr">
        <is>
          <t>省级
资金</t>
        </is>
      </c>
      <c r="J4" s="209" t="inlineStr">
        <is>
          <t>市级
资金</t>
        </is>
      </c>
      <c r="K4" s="209" t="inlineStr">
        <is>
          <t>县级
资金</t>
        </is>
      </c>
      <c r="L4" s="199" t="n"/>
      <c r="M4" s="43" t="inlineStr">
        <is>
          <t>项目效益情况</t>
        </is>
      </c>
      <c r="N4" s="43" t="inlineStr">
        <is>
          <t>利益联结机制</t>
        </is>
      </c>
      <c r="O4" s="43" t="inlineStr">
        <is>
          <t>受益
村数
(个)</t>
        </is>
      </c>
      <c r="P4" s="189" t="n"/>
      <c r="Q4" s="43" t="inlineStr">
        <is>
          <t>受益户数
(万户)</t>
        </is>
      </c>
      <c r="R4" s="194" t="n"/>
      <c r="S4" s="189" t="n"/>
      <c r="T4" s="43" t="inlineStr">
        <is>
          <t>受益人数
(万人)</t>
        </is>
      </c>
      <c r="U4" s="194" t="n"/>
      <c r="V4" s="189" t="n"/>
      <c r="W4" s="43" t="inlineStr">
        <is>
          <t>单位名称</t>
        </is>
      </c>
      <c r="X4" s="43" t="inlineStr">
        <is>
          <t>责任人</t>
        </is>
      </c>
      <c r="Y4" s="43" t="inlineStr">
        <is>
          <t>单位名称</t>
        </is>
      </c>
      <c r="Z4" s="43" t="inlineStr">
        <is>
          <t>责任人</t>
        </is>
      </c>
      <c r="AA4" s="191" t="n"/>
      <c r="AB4" s="191" t="n"/>
    </row>
    <row r="5" ht="51.6" customFormat="1" customHeight="1" s="24">
      <c r="A5" s="191" t="n"/>
      <c r="B5" s="191" t="n"/>
      <c r="C5" s="191" t="n"/>
      <c r="D5" s="191" t="n"/>
      <c r="E5" s="191" t="n"/>
      <c r="F5" s="191" t="n"/>
      <c r="G5" s="191" t="n"/>
      <c r="H5" s="191" t="n"/>
      <c r="I5" s="191" t="n"/>
      <c r="J5" s="191" t="n"/>
      <c r="K5" s="191" t="n"/>
      <c r="L5" s="191" t="n"/>
      <c r="M5" s="191" t="n"/>
      <c r="N5" s="191" t="n"/>
      <c r="O5" s="43" t="inlineStr">
        <is>
          <t>脱贫村</t>
        </is>
      </c>
      <c r="P5" s="43" t="inlineStr">
        <is>
          <t>其他村</t>
        </is>
      </c>
      <c r="Q5" s="43" t="inlineStr">
        <is>
          <t>小计</t>
        </is>
      </c>
      <c r="R5" s="210" t="inlineStr">
        <is>
          <t>脱贫户（含监测对象）</t>
        </is>
      </c>
      <c r="S5" s="210" t="inlineStr">
        <is>
          <t>其他农户</t>
        </is>
      </c>
      <c r="T5" s="43" t="inlineStr">
        <is>
          <t>小计</t>
        </is>
      </c>
      <c r="U5" s="210" t="inlineStr">
        <is>
          <t>脱贫人口人数（含监测对象）</t>
        </is>
      </c>
      <c r="V5" s="210" t="inlineStr">
        <is>
          <t>其他人口人数</t>
        </is>
      </c>
      <c r="W5" s="43" t="n"/>
      <c r="X5" s="43" t="n"/>
      <c r="Y5" s="43" t="n"/>
      <c r="Z5" s="43" t="n"/>
      <c r="AA5" s="43" t="n"/>
      <c r="AB5" s="43" t="n"/>
    </row>
    <row r="6" ht="27" customFormat="1" customHeight="1" s="24">
      <c r="A6" s="43" t="inlineStr">
        <is>
          <t>合        计</t>
        </is>
      </c>
      <c r="B6" s="194" t="n"/>
      <c r="C6" s="194" t="n"/>
      <c r="D6" s="194" t="n"/>
      <c r="E6" s="194" t="n"/>
      <c r="F6" s="189" t="n"/>
      <c r="G6" s="211">
        <f>G7+G240+G377</f>
        <v/>
      </c>
      <c r="H6" s="211">
        <f>H7+H240+H377</f>
        <v/>
      </c>
      <c r="I6" s="211">
        <f>I7+I240+I377</f>
        <v/>
      </c>
      <c r="J6" s="211">
        <f>J7+J240+J377</f>
        <v/>
      </c>
      <c r="K6" s="211">
        <f>K7+K240+K377</f>
        <v/>
      </c>
      <c r="L6" s="83" t="n"/>
      <c r="M6" s="75" t="n"/>
      <c r="N6" s="75" t="n"/>
      <c r="O6" s="83" t="n"/>
      <c r="P6" s="83" t="n"/>
      <c r="Q6" s="83" t="n"/>
      <c r="R6" s="212" t="n"/>
      <c r="S6" s="212" t="n"/>
      <c r="T6" s="83" t="n"/>
      <c r="U6" s="212" t="n"/>
      <c r="V6" s="212" t="n"/>
      <c r="W6" s="83" t="n"/>
      <c r="X6" s="83" t="n"/>
      <c r="Y6" s="83" t="n"/>
      <c r="Z6" s="83" t="n"/>
      <c r="AA6" s="83" t="n"/>
      <c r="AB6" s="83" t="n"/>
    </row>
    <row r="7" ht="39" customHeight="1" s="213">
      <c r="A7" s="51" t="inlineStr">
        <is>
          <t>一</t>
        </is>
      </c>
      <c r="B7" s="214" t="inlineStr">
        <is>
          <t>农村产业发展方面</t>
        </is>
      </c>
      <c r="C7" s="194" t="n"/>
      <c r="D7" s="194" t="n"/>
      <c r="E7" s="189" t="n"/>
      <c r="F7" s="55" t="n"/>
      <c r="G7" s="215">
        <f>G8+G54+G238</f>
        <v/>
      </c>
      <c r="H7" s="215">
        <f>H8+H54+H238</f>
        <v/>
      </c>
      <c r="I7" s="215">
        <f>I8+I54+I238</f>
        <v/>
      </c>
      <c r="J7" s="215">
        <f>J8+J54+J238</f>
        <v/>
      </c>
      <c r="K7" s="215">
        <f>K8+K54+K238</f>
        <v/>
      </c>
      <c r="L7" s="122" t="n"/>
      <c r="M7" s="84" t="n"/>
      <c r="N7" s="84" t="n"/>
      <c r="O7" s="122" t="n"/>
      <c r="P7" s="122" t="n"/>
      <c r="Q7" s="122" t="n"/>
      <c r="R7" s="216" t="n"/>
      <c r="S7" s="216" t="n"/>
      <c r="T7" s="122" t="n"/>
      <c r="U7" s="216" t="n"/>
      <c r="V7" s="216" t="n"/>
      <c r="W7" s="73" t="n"/>
      <c r="X7" s="73" t="n"/>
      <c r="Y7" s="84" t="n"/>
      <c r="Z7" s="84" t="n"/>
      <c r="AA7" s="73" t="n"/>
      <c r="AB7" s="73" t="n"/>
    </row>
    <row r="8" ht="39" customHeight="1" s="213">
      <c r="A8" s="51" t="n"/>
      <c r="B8" s="217" t="inlineStr">
        <is>
          <t>（一）种植业</t>
        </is>
      </c>
      <c r="C8" s="194" t="n"/>
      <c r="D8" s="194" t="n"/>
      <c r="E8" s="189" t="n"/>
      <c r="F8" s="55" t="n"/>
      <c r="G8" s="215">
        <f>G9+G51</f>
        <v/>
      </c>
      <c r="H8" s="215">
        <f>H9+H51</f>
        <v/>
      </c>
      <c r="I8" s="215">
        <f>I9+I51</f>
        <v/>
      </c>
      <c r="J8" s="215">
        <f>J9+J51</f>
        <v/>
      </c>
      <c r="K8" s="215">
        <f>K9+K51</f>
        <v/>
      </c>
      <c r="L8" s="122" t="n"/>
      <c r="M8" s="84" t="n"/>
      <c r="N8" s="84" t="n"/>
      <c r="O8" s="122" t="n"/>
      <c r="P8" s="122" t="n"/>
      <c r="Q8" s="122" t="n"/>
      <c r="R8" s="216" t="n"/>
      <c r="S8" s="216" t="n"/>
      <c r="T8" s="122" t="n"/>
      <c r="U8" s="216" t="n"/>
      <c r="V8" s="216" t="n"/>
      <c r="W8" s="73" t="n"/>
      <c r="X8" s="73" t="n"/>
      <c r="Y8" s="84" t="n"/>
      <c r="Z8" s="84" t="n"/>
      <c r="AA8" s="73" t="n"/>
      <c r="AB8" s="73" t="n"/>
    </row>
    <row r="9" ht="39" customHeight="1" s="213">
      <c r="A9" s="51" t="n"/>
      <c r="B9" s="218" t="inlineStr">
        <is>
          <t>1.到户产业项目</t>
        </is>
      </c>
      <c r="C9" s="194" t="n"/>
      <c r="D9" s="194" t="n"/>
      <c r="E9" s="189" t="n"/>
      <c r="F9" s="63" t="n"/>
      <c r="G9" s="211">
        <f>G10+G31+G40+G50</f>
        <v/>
      </c>
      <c r="H9" s="211">
        <f>H10+H31+H40+H50</f>
        <v/>
      </c>
      <c r="I9" s="211">
        <f>I10+I31+I40+I50</f>
        <v/>
      </c>
      <c r="J9" s="211">
        <f>J10+J31+J40+J50</f>
        <v/>
      </c>
      <c r="K9" s="211">
        <f>K10+K31+K40+K50</f>
        <v/>
      </c>
      <c r="L9" s="83" t="n"/>
      <c r="M9" s="75" t="n"/>
      <c r="N9" s="75" t="n"/>
      <c r="O9" s="83" t="n"/>
      <c r="P9" s="83" t="n"/>
      <c r="Q9" s="83" t="n"/>
      <c r="R9" s="212" t="n"/>
      <c r="S9" s="212" t="n"/>
      <c r="T9" s="83" t="n"/>
      <c r="U9" s="212" t="n"/>
      <c r="V9" s="212" t="n"/>
      <c r="W9" s="93" t="n"/>
      <c r="X9" s="93" t="n"/>
      <c r="Y9" s="83" t="n"/>
      <c r="Z9" s="83" t="n"/>
      <c r="AA9" s="83" t="n"/>
      <c r="AB9" s="83" t="n"/>
    </row>
    <row r="10" ht="60" customFormat="1" customHeight="1" s="26">
      <c r="A10" s="64" t="n"/>
      <c r="B10" s="64" t="inlineStr">
        <is>
          <t>全膜双垄沟播旱作农业合计</t>
        </is>
      </c>
      <c r="C10" s="64" t="inlineStr">
        <is>
          <t>新建</t>
        </is>
      </c>
      <c r="D10" s="64" t="inlineStr">
        <is>
          <t>2023.1-2023.12</t>
        </is>
      </c>
      <c r="E10" s="65" t="inlineStr">
        <is>
          <t>20个乡镇</t>
        </is>
      </c>
      <c r="F10" s="66" t="inlineStr">
        <is>
          <t>扶持全县20个乡镇实施全膜双垄沟播旱作农业项目，为脱贫户（含监测户）采购地膜2350吨。</t>
        </is>
      </c>
      <c r="G10" s="219" t="n">
        <v>3055</v>
      </c>
      <c r="H10" s="68" t="n">
        <v>3055</v>
      </c>
      <c r="I10" s="64" t="n"/>
      <c r="J10" s="64" t="n"/>
      <c r="K10" s="68" t="n"/>
      <c r="L10" s="68" t="inlineStr">
        <is>
          <t>甘财振兴[2022]21号</t>
        </is>
      </c>
      <c r="M10" s="66" t="inlineStr">
        <is>
          <t>提高粮食产量，促进农民增收，亩均纯收入450元。</t>
        </is>
      </c>
      <c r="N10" s="85" t="inlineStr">
        <is>
          <t>按照政府补助、农户自筹相结合的模式发展地膜种粮，提高农民种粮积极性，增加粮食产量，保障粮食安全。</t>
        </is>
      </c>
      <c r="O10" s="64" t="n">
        <v>251</v>
      </c>
      <c r="P10" s="68" t="n"/>
      <c r="Q10" s="68" t="n">
        <v>2.6724</v>
      </c>
      <c r="R10" s="220" t="n">
        <v>2.6724</v>
      </c>
      <c r="S10" s="220" t="n"/>
      <c r="T10" s="68" t="n">
        <v>11.4327</v>
      </c>
      <c r="U10" s="220" t="n">
        <v>11.4327</v>
      </c>
      <c r="V10" s="220" t="n"/>
      <c r="W10" s="64" t="inlineStr">
        <is>
          <t>农业
农村局</t>
        </is>
      </c>
      <c r="X10" s="95" t="n"/>
      <c r="Y10" s="64" t="inlineStr">
        <is>
          <t>有关乡镇</t>
        </is>
      </c>
      <c r="Z10" s="68" t="inlineStr">
        <is>
          <t>有关乡镇</t>
        </is>
      </c>
      <c r="AA10" s="68" t="inlineStr">
        <is>
          <t>环农领办发（2023）4号</t>
        </is>
      </c>
      <c r="AB10" s="68" t="n"/>
    </row>
    <row r="11" ht="75" customFormat="1" customHeight="1" s="27">
      <c r="A11" s="164" t="n"/>
      <c r="B11" s="164" t="inlineStr">
        <is>
          <t>全膜双垄沟播旱作农业</t>
        </is>
      </c>
      <c r="C11" s="164" t="inlineStr">
        <is>
          <t>新建</t>
        </is>
      </c>
      <c r="D11" s="164" t="inlineStr">
        <is>
          <t>2023.1-2023.12</t>
        </is>
      </c>
      <c r="E11" s="70" t="inlineStr">
        <is>
          <t>车道镇</t>
        </is>
      </c>
      <c r="F11" s="120" t="inlineStr">
        <is>
          <t>采购地膜206吨，其中元峁村18吨，苦水掌村14吨，双庙村21吨，王西掌村15吨，吊渠村10吨，三角城村8吨，杨掌村12吨，万安村18吨，魏洼村15吨，陈掌村8吨，红台村9吨，樱桃掌村18吨，安掌村11吨，代掌村9吨，刘渠村9吨，刘园子村11吨。</t>
        </is>
      </c>
      <c r="G11" s="221" t="n">
        <v>267.8</v>
      </c>
      <c r="H11" s="73" t="n">
        <v>267.8</v>
      </c>
      <c r="I11" s="164" t="n"/>
      <c r="J11" s="164" t="n"/>
      <c r="K11" s="73" t="n"/>
      <c r="L11" s="73" t="inlineStr">
        <is>
          <t>甘财振兴[2022]21号</t>
        </is>
      </c>
      <c r="M11" s="120" t="inlineStr">
        <is>
          <t>提高粮食产量，促进农民增收，亩均纯收入450元。</t>
        </is>
      </c>
      <c r="N11" s="78" t="inlineStr">
        <is>
          <t>按照政府补助、农户自筹相结合的模式发展地膜种粮，提高农民种粮积极性，增加粮食产量，保障粮食安全。</t>
        </is>
      </c>
      <c r="O11" s="164" t="n">
        <v>16</v>
      </c>
      <c r="P11" s="73" t="n"/>
      <c r="Q11" s="73" t="n">
        <v>0.1796</v>
      </c>
      <c r="R11" s="222" t="n">
        <v>0.1796</v>
      </c>
      <c r="S11" s="222" t="n"/>
      <c r="T11" s="73" t="n">
        <v>0.7618</v>
      </c>
      <c r="U11" s="222" t="n">
        <v>0.7618</v>
      </c>
      <c r="V11" s="222" t="n"/>
      <c r="W11" s="164" t="inlineStr">
        <is>
          <t>农业
农村局</t>
        </is>
      </c>
      <c r="X11" s="97" t="inlineStr">
        <is>
          <t>赵过存</t>
        </is>
      </c>
      <c r="Y11" s="164" t="inlineStr">
        <is>
          <t>车道镇</t>
        </is>
      </c>
      <c r="Z11" s="73" t="inlineStr">
        <is>
          <t>都晓</t>
        </is>
      </c>
      <c r="AA11" s="73" t="inlineStr">
        <is>
          <t>环农领办发（2023）4号</t>
        </is>
      </c>
      <c r="AB11" s="73" t="n"/>
    </row>
    <row r="12" ht="75" customFormat="1" customHeight="1" s="27">
      <c r="A12" s="164" t="n"/>
      <c r="B12" s="164" t="inlineStr">
        <is>
          <t>全膜双垄沟播旱作农业</t>
        </is>
      </c>
      <c r="C12" s="164" t="inlineStr">
        <is>
          <t>新建</t>
        </is>
      </c>
      <c r="D12" s="164" t="inlineStr">
        <is>
          <t>2023.1-2023.12</t>
        </is>
      </c>
      <c r="E12" s="70" t="inlineStr">
        <is>
          <t>八珠乡</t>
        </is>
      </c>
      <c r="F12" s="120" t="inlineStr">
        <is>
          <t>采购地膜102吨，其中八珠塬村11.8吨，曹塬村10.6吨，瓦崾岘村11吨，杏树沟村8.3吨，塔尔咀村11.8吨，马连掌村11.8吨，冯家湾村8.3吨，苟塬村10.8吨，湫坝沟村8.3吨，白塬村9.3吨。</t>
        </is>
      </c>
      <c r="G12" s="221" t="n">
        <v>132.6</v>
      </c>
      <c r="H12" s="73" t="n">
        <v>132.6</v>
      </c>
      <c r="I12" s="164" t="n"/>
      <c r="J12" s="164" t="n"/>
      <c r="K12" s="73" t="n"/>
      <c r="L12" s="73" t="inlineStr">
        <is>
          <t>甘财振兴[2022]21号</t>
        </is>
      </c>
      <c r="M12" s="120" t="inlineStr">
        <is>
          <t>提高粮食产量，促进农民增收，亩均纯收入450元。</t>
        </is>
      </c>
      <c r="N12" s="78" t="inlineStr">
        <is>
          <t>按照政府补助、农户自筹相结合的模式发展地膜种粮，提高农民种粮积极性，增加粮食产量，保障粮食安全。</t>
        </is>
      </c>
      <c r="O12" s="164" t="n">
        <v>10</v>
      </c>
      <c r="P12" s="73" t="n"/>
      <c r="Q12" s="73" t="n">
        <v>0.1537</v>
      </c>
      <c r="R12" s="222" t="n">
        <v>0.1537</v>
      </c>
      <c r="S12" s="222" t="n"/>
      <c r="T12" s="73" t="n">
        <v>0.6589</v>
      </c>
      <c r="U12" s="222" t="n">
        <v>0.6589</v>
      </c>
      <c r="V12" s="222" t="n"/>
      <c r="W12" s="164" t="inlineStr">
        <is>
          <t>农业
农村局</t>
        </is>
      </c>
      <c r="X12" s="97" t="inlineStr">
        <is>
          <t>赵过存</t>
        </is>
      </c>
      <c r="Y12" s="164" t="inlineStr">
        <is>
          <t>八珠乡</t>
        </is>
      </c>
      <c r="Z12" s="73" t="inlineStr">
        <is>
          <t>张彬彬</t>
        </is>
      </c>
      <c r="AA12" s="73" t="inlineStr">
        <is>
          <t>环农领办发（2023）4号</t>
        </is>
      </c>
      <c r="AB12" s="73" t="n"/>
    </row>
    <row r="13" ht="75" customFormat="1" customHeight="1" s="27">
      <c r="A13" s="164" t="n"/>
      <c r="B13" s="164" t="inlineStr">
        <is>
          <t>全膜双垄沟播旱作农业</t>
        </is>
      </c>
      <c r="C13" s="164" t="inlineStr">
        <is>
          <t>新建</t>
        </is>
      </c>
      <c r="D13" s="164" t="inlineStr">
        <is>
          <t>2023.1-2023.12</t>
        </is>
      </c>
      <c r="E13" s="70" t="inlineStr">
        <is>
          <t>樊家川镇</t>
        </is>
      </c>
      <c r="F13" s="120" t="inlineStr">
        <is>
          <t>采购地膜84吨，其中慕家河村13吨，樊家川村15.3吨，马驿沟村12.5吨，郝集村11吨，长城村8.8吨，闫塬村9.3吨，李崾岘村6.3吨，马骏滩村7.8吨。</t>
        </is>
      </c>
      <c r="G13" s="221" t="n">
        <v>109.2</v>
      </c>
      <c r="H13" s="73" t="n">
        <v>109.2</v>
      </c>
      <c r="I13" s="164" t="n"/>
      <c r="J13" s="164" t="n"/>
      <c r="K13" s="73" t="n"/>
      <c r="L13" s="73" t="inlineStr">
        <is>
          <t>甘财振兴[2022]21号</t>
        </is>
      </c>
      <c r="M13" s="120" t="inlineStr">
        <is>
          <t>提高粮食产量，促进农民增收，亩均纯收入450元。</t>
        </is>
      </c>
      <c r="N13" s="78" t="inlineStr">
        <is>
          <t>按照政府补助、农户自筹相结合的模式发展地膜种粮，提高农民种粮积极性，增加粮食产量，保障粮食安全。</t>
        </is>
      </c>
      <c r="O13" s="164" t="n">
        <v>8</v>
      </c>
      <c r="P13" s="73" t="n"/>
      <c r="Q13" s="73" t="n">
        <v>0.1453</v>
      </c>
      <c r="R13" s="222" t="n">
        <v>0.1453</v>
      </c>
      <c r="S13" s="222" t="n"/>
      <c r="T13" s="73" t="n">
        <v>0.6319</v>
      </c>
      <c r="U13" s="222" t="n">
        <v>0.6319</v>
      </c>
      <c r="V13" s="222" t="n"/>
      <c r="W13" s="164" t="inlineStr">
        <is>
          <t>农业
农村局</t>
        </is>
      </c>
      <c r="X13" s="97" t="inlineStr">
        <is>
          <t>赵过存</t>
        </is>
      </c>
      <c r="Y13" s="164" t="inlineStr">
        <is>
          <t>樊家川镇</t>
        </is>
      </c>
      <c r="Z13" s="73" t="inlineStr">
        <is>
          <t>陈冠旭</t>
        </is>
      </c>
      <c r="AA13" s="73" t="inlineStr">
        <is>
          <t>环农领办发（2023）4号</t>
        </is>
      </c>
      <c r="AB13" s="73" t="n"/>
    </row>
    <row r="14" ht="75" customFormat="1" customHeight="1" s="27">
      <c r="A14" s="164" t="n"/>
      <c r="B14" s="164" t="inlineStr">
        <is>
          <t>全膜双垄沟播旱作农业</t>
        </is>
      </c>
      <c r="C14" s="164" t="inlineStr">
        <is>
          <t>新建</t>
        </is>
      </c>
      <c r="D14" s="164" t="inlineStr">
        <is>
          <t>2023.1-2023.12</t>
        </is>
      </c>
      <c r="E14" s="70" t="inlineStr">
        <is>
          <t>耿湾乡</t>
        </is>
      </c>
      <c r="F14" s="120" t="inlineStr">
        <is>
          <t>采购地膜127.1吨，其中张台村11.4吨，黑城岔村7.3吨，郝东掌村9.7吨，潘家掌村11.1吨，万家湾村17.6吨，许家掌村7.7吨，郜庄村9.3吨，桃树掌村8.9吨，韩老庄村8.7吨，天桥村8.1吨，早流渠村6.2吨，耿河村9.1吨，四合塬村12吨。</t>
        </is>
      </c>
      <c r="G14" s="221" t="n">
        <v>165.23</v>
      </c>
      <c r="H14" s="73" t="n">
        <v>165.23</v>
      </c>
      <c r="I14" s="164" t="n"/>
      <c r="J14" s="164" t="n"/>
      <c r="K14" s="73" t="n"/>
      <c r="L14" s="73" t="inlineStr">
        <is>
          <t>甘财振兴[2022]21号</t>
        </is>
      </c>
      <c r="M14" s="120" t="inlineStr">
        <is>
          <t>提高粮食产量，促进农民增收，亩均纯收入450元。</t>
        </is>
      </c>
      <c r="N14" s="78" t="inlineStr">
        <is>
          <t>按照政府补助、农户自筹相结合的模式发展地膜种粮，提高农民种粮积极性，增加粮食产量，保障粮食安全。</t>
        </is>
      </c>
      <c r="O14" s="164" t="n">
        <v>13</v>
      </c>
      <c r="P14" s="73" t="n"/>
      <c r="Q14" s="73" t="n">
        <v>0.1526</v>
      </c>
      <c r="R14" s="222" t="n">
        <v>0.1526</v>
      </c>
      <c r="S14" s="222" t="n"/>
      <c r="T14" s="73" t="n">
        <v>0.6701</v>
      </c>
      <c r="U14" s="222" t="n">
        <v>0.6701</v>
      </c>
      <c r="V14" s="222" t="n"/>
      <c r="W14" s="164" t="inlineStr">
        <is>
          <t>农业
农村局</t>
        </is>
      </c>
      <c r="X14" s="97" t="inlineStr">
        <is>
          <t>赵过存</t>
        </is>
      </c>
      <c r="Y14" s="164" t="inlineStr">
        <is>
          <t>耿湾乡</t>
        </is>
      </c>
      <c r="Z14" s="73" t="inlineStr">
        <is>
          <t>赵翊斐</t>
        </is>
      </c>
      <c r="AA14" s="73" t="inlineStr">
        <is>
          <t>环农领办发（2023）4号</t>
        </is>
      </c>
      <c r="AB14" s="73" t="n"/>
    </row>
    <row r="15" ht="75" customFormat="1" customHeight="1" s="27">
      <c r="A15" s="164" t="n"/>
      <c r="B15" s="164" t="inlineStr">
        <is>
          <t>全膜双垄沟播旱作农业</t>
        </is>
      </c>
      <c r="C15" s="164" t="inlineStr">
        <is>
          <t>新建</t>
        </is>
      </c>
      <c r="D15" s="164" t="inlineStr">
        <is>
          <t>2023.1-2023.12</t>
        </is>
      </c>
      <c r="E15" s="70" t="inlineStr">
        <is>
          <t>小南沟乡</t>
        </is>
      </c>
      <c r="F15" s="120" t="inlineStr">
        <is>
          <t>采购地膜130吨，其中陈掌村11吨，丁寨柯村16吨，粉子山村12吨，李上山村10.5吨，汪天子村10.5吨，天子渠村9.5吨，李塬村10吨，连家川村11.5吨，许掌村6吨，燕麦掌村12吨，小南沟村11.5吨，杨胡套子村9.5吨。</t>
        </is>
      </c>
      <c r="G15" s="221" t="n">
        <v>169</v>
      </c>
      <c r="H15" s="73" t="n">
        <v>169</v>
      </c>
      <c r="I15" s="164" t="n"/>
      <c r="J15" s="164" t="n"/>
      <c r="K15" s="73" t="n"/>
      <c r="L15" s="73" t="inlineStr">
        <is>
          <t>甘财振兴[2022]21号</t>
        </is>
      </c>
      <c r="M15" s="120" t="inlineStr">
        <is>
          <t>提高粮食产量，促进农民增收，亩均纯收入450元。</t>
        </is>
      </c>
      <c r="N15" s="78" t="inlineStr">
        <is>
          <t>按照政府补助、农户自筹相结合的模式发展地膜种粮，提高农民种粮积极性，增加粮食产量，保障粮食安全。</t>
        </is>
      </c>
      <c r="O15" s="164" t="n">
        <v>12</v>
      </c>
      <c r="P15" s="73" t="n"/>
      <c r="Q15" s="73" t="n">
        <v>0.1279</v>
      </c>
      <c r="R15" s="222" t="n">
        <v>0.1279</v>
      </c>
      <c r="S15" s="222" t="n"/>
      <c r="T15" s="73" t="n">
        <v>0.6139</v>
      </c>
      <c r="U15" s="222" t="n">
        <v>0.6139</v>
      </c>
      <c r="V15" s="222" t="n"/>
      <c r="W15" s="164" t="inlineStr">
        <is>
          <t>农业
农村局</t>
        </is>
      </c>
      <c r="X15" s="97" t="inlineStr">
        <is>
          <t>赵过存</t>
        </is>
      </c>
      <c r="Y15" s="164" t="inlineStr">
        <is>
          <t>小南沟乡</t>
        </is>
      </c>
      <c r="Z15" s="73" t="inlineStr">
        <is>
          <t>裴艳</t>
        </is>
      </c>
      <c r="AA15" s="73" t="inlineStr">
        <is>
          <t>环农领办发（2023）4号</t>
        </is>
      </c>
      <c r="AB15" s="73" t="n"/>
    </row>
    <row r="16" ht="94" customFormat="1" customHeight="1" s="27">
      <c r="A16" s="164" t="n"/>
      <c r="B16" s="164" t="inlineStr">
        <is>
          <t>全膜双垄沟播旱作农业</t>
        </is>
      </c>
      <c r="C16" s="164" t="inlineStr">
        <is>
          <t>新建</t>
        </is>
      </c>
      <c r="D16" s="164" t="inlineStr">
        <is>
          <t>2023.1-2023.12</t>
        </is>
      </c>
      <c r="E16" s="70" t="inlineStr">
        <is>
          <t>合道镇</t>
        </is>
      </c>
      <c r="F16" s="120" t="inlineStr">
        <is>
          <t>采购地膜249吨，其中陈旗塬村15吨，尚西坪村14吨，陶洼子村14吨，梁坪村14吨，唐台子村15吨，红崖洼村15吨，朱塬村16吨，赵塬村15吨，辛坪村15吨，杨坪沟村13吨，大路洼村12吨，常崾岘村12吨，寨子坪村23吨，沈岭村15吨，赵台村15吨，瓦天沟村14吨，何坪村12吨。</t>
        </is>
      </c>
      <c r="G16" s="221" t="n">
        <v>323.7</v>
      </c>
      <c r="H16" s="73" t="n">
        <v>323.7</v>
      </c>
      <c r="I16" s="164" t="n"/>
      <c r="J16" s="164" t="n"/>
      <c r="K16" s="73" t="n"/>
      <c r="L16" s="73" t="inlineStr">
        <is>
          <t>甘财振兴[2022]21号</t>
        </is>
      </c>
      <c r="M16" s="120" t="inlineStr">
        <is>
          <t>提高粮食产量，促进农民增收，亩均纯收入450元。</t>
        </is>
      </c>
      <c r="N16" s="78" t="inlineStr">
        <is>
          <t>按照政府补助、农户自筹相结合的模式发展地膜种粮，提高农民种粮积极性，增加粮食产量，保障粮食安全。</t>
        </is>
      </c>
      <c r="O16" s="164" t="n">
        <v>17</v>
      </c>
      <c r="P16" s="73" t="n"/>
      <c r="Q16" s="73" t="n">
        <v>0.3</v>
      </c>
      <c r="R16" s="222" t="n">
        <v>0.3</v>
      </c>
      <c r="S16" s="222" t="n"/>
      <c r="T16" s="73" t="n">
        <v>1.2</v>
      </c>
      <c r="U16" s="222" t="n">
        <v>1.2</v>
      </c>
      <c r="V16" s="222" t="n"/>
      <c r="W16" s="164" t="inlineStr">
        <is>
          <t>农业
农村局</t>
        </is>
      </c>
      <c r="X16" s="97" t="inlineStr">
        <is>
          <t>赵过存</t>
        </is>
      </c>
      <c r="Y16" s="164" t="inlineStr">
        <is>
          <t>合道镇</t>
        </is>
      </c>
      <c r="Z16" s="73" t="inlineStr">
        <is>
          <t>梁建升</t>
        </is>
      </c>
      <c r="AA16" s="73" t="inlineStr">
        <is>
          <t>环农领办发（2023）4号</t>
        </is>
      </c>
      <c r="AB16" s="73" t="n"/>
    </row>
    <row r="17" ht="75" customFormat="1" customHeight="1" s="27">
      <c r="A17" s="164" t="n"/>
      <c r="B17" s="164" t="inlineStr">
        <is>
          <t>全膜双垄沟播旱作农业</t>
        </is>
      </c>
      <c r="C17" s="164" t="inlineStr">
        <is>
          <t>新建</t>
        </is>
      </c>
      <c r="D17" s="164" t="inlineStr">
        <is>
          <t>2023.1-2023.12</t>
        </is>
      </c>
      <c r="E17" s="70" t="inlineStr">
        <is>
          <t>虎洞镇</t>
        </is>
      </c>
      <c r="F17" s="120" t="inlineStr">
        <is>
          <t>采购地膜174.4吨，其中贾驿村21.7吨，高庙湾村20.7吨，砂井子村21.6吨，张大掌村11.9吨，常兆台村15.8吨，半个城村14.8吨，张家湾村15.8吨，金庄塬村14.7吨，魏家河村19.7吨，刘解掌村17.7吨。</t>
        </is>
      </c>
      <c r="G17" s="221" t="n">
        <v>226.72</v>
      </c>
      <c r="H17" s="73" t="n">
        <v>226.72</v>
      </c>
      <c r="I17" s="164" t="n"/>
      <c r="J17" s="164" t="n"/>
      <c r="K17" s="73" t="n"/>
      <c r="L17" s="73" t="inlineStr">
        <is>
          <t>甘财振兴[2022]21号</t>
        </is>
      </c>
      <c r="M17" s="120" t="inlineStr">
        <is>
          <t>提高粮食产量，促进农民增收，亩均纯收入450元。</t>
        </is>
      </c>
      <c r="N17" s="78" t="inlineStr">
        <is>
          <t>按照政府补助、农户自筹相结合的模式发展地膜种粮，提高农民种粮积极性，增加粮食产量，保障粮食安全。</t>
        </is>
      </c>
      <c r="O17" s="164" t="n">
        <v>10</v>
      </c>
      <c r="P17" s="73" t="n"/>
      <c r="Q17" s="73" t="n">
        <v>0.1374</v>
      </c>
      <c r="R17" s="222" t="n">
        <v>0.1374</v>
      </c>
      <c r="S17" s="222" t="n"/>
      <c r="T17" s="73" t="n">
        <v>0.6045</v>
      </c>
      <c r="U17" s="222" t="n">
        <v>0.6045</v>
      </c>
      <c r="V17" s="222" t="n"/>
      <c r="W17" s="164" t="inlineStr">
        <is>
          <t>农业
农村局</t>
        </is>
      </c>
      <c r="X17" s="97" t="inlineStr">
        <is>
          <t>赵过存</t>
        </is>
      </c>
      <c r="Y17" s="164" t="inlineStr">
        <is>
          <t>虎洞镇</t>
        </is>
      </c>
      <c r="Z17" s="73" t="inlineStr">
        <is>
          <t>敬晓军</t>
        </is>
      </c>
      <c r="AA17" s="73" t="inlineStr">
        <is>
          <t>环农领办发（2023）4号</t>
        </is>
      </c>
      <c r="AB17" s="73" t="n"/>
    </row>
    <row r="18" ht="75" customFormat="1" customHeight="1" s="27">
      <c r="A18" s="164" t="n"/>
      <c r="B18" s="164" t="inlineStr">
        <is>
          <t>全膜双垄沟播旱作农业</t>
        </is>
      </c>
      <c r="C18" s="164" t="inlineStr">
        <is>
          <t>新建</t>
        </is>
      </c>
      <c r="D18" s="164" t="inlineStr">
        <is>
          <t>2023.1-2023.12</t>
        </is>
      </c>
      <c r="E18" s="70" t="inlineStr">
        <is>
          <t>芦家湾乡</t>
        </is>
      </c>
      <c r="F18" s="120" t="inlineStr">
        <is>
          <t>采购地膜143吨，其中庙儿掌村20吨，盘龙村11吨，桃李湾村11吨，井川村9吨，杨新庄村19吨，宋家掌村8吨，王庄村21吨，小堡条村15吨，大堡条村16吨，花儿掌村13吨。</t>
        </is>
      </c>
      <c r="G18" s="221" t="n">
        <v>185.9</v>
      </c>
      <c r="H18" s="73" t="n">
        <v>185.9</v>
      </c>
      <c r="I18" s="164" t="n"/>
      <c r="J18" s="164" t="n"/>
      <c r="K18" s="73" t="n"/>
      <c r="L18" s="73" t="inlineStr">
        <is>
          <t>甘财振兴[2022]21号</t>
        </is>
      </c>
      <c r="M18" s="120" t="inlineStr">
        <is>
          <t>提高粮食产量，促进农民增收，亩均纯收入450元。</t>
        </is>
      </c>
      <c r="N18" s="78" t="inlineStr">
        <is>
          <t>按照政府补助、农户自筹相结合的模式发展地膜种粮，提高农民种粮积极性，增加粮食产量，保障粮食安全。</t>
        </is>
      </c>
      <c r="O18" s="164" t="n">
        <v>10</v>
      </c>
      <c r="P18" s="73" t="n"/>
      <c r="Q18" s="73" t="n">
        <v>0.0983</v>
      </c>
      <c r="R18" s="222" t="n">
        <v>0.0983</v>
      </c>
      <c r="S18" s="222" t="n"/>
      <c r="T18" s="73" t="n">
        <v>0.4325</v>
      </c>
      <c r="U18" s="222" t="n">
        <v>0.4325</v>
      </c>
      <c r="V18" s="222" t="n"/>
      <c r="W18" s="164" t="inlineStr">
        <is>
          <t>农业
农村局</t>
        </is>
      </c>
      <c r="X18" s="97" t="inlineStr">
        <is>
          <t>赵过存</t>
        </is>
      </c>
      <c r="Y18" s="164" t="inlineStr">
        <is>
          <t>芦家湾乡</t>
        </is>
      </c>
      <c r="Z18" s="73" t="inlineStr">
        <is>
          <t>吕清勋</t>
        </is>
      </c>
      <c r="AA18" s="73" t="inlineStr">
        <is>
          <t>环农领办发（2023）4号</t>
        </is>
      </c>
      <c r="AB18" s="73" t="n"/>
    </row>
    <row r="19" ht="75" customFormat="1" customHeight="1" s="27">
      <c r="A19" s="164" t="n"/>
      <c r="B19" s="164" t="inlineStr">
        <is>
          <t>全膜双垄沟播旱作农业</t>
        </is>
      </c>
      <c r="C19" s="164" t="inlineStr">
        <is>
          <t>新建</t>
        </is>
      </c>
      <c r="D19" s="164" t="inlineStr">
        <is>
          <t>2023.1-2023.12</t>
        </is>
      </c>
      <c r="E19" s="70" t="inlineStr">
        <is>
          <t>罗山川乡</t>
        </is>
      </c>
      <c r="F19" s="120" t="inlineStr">
        <is>
          <t>采购地膜58.172吨，其中西阳洼村5吨，苇芝城村6.42吨，龙柏山村10.727吨，兰家掌村9.65吨，大树塬村7.07吨，陈渠子村7.52吨，山水湾村5.735吨，光明村6.05吨。</t>
        </is>
      </c>
      <c r="G19" s="221" t="n">
        <v>75.6236</v>
      </c>
      <c r="H19" s="73" t="n">
        <v>75.6236</v>
      </c>
      <c r="I19" s="164" t="n"/>
      <c r="J19" s="164" t="n"/>
      <c r="K19" s="73" t="n"/>
      <c r="L19" s="73" t="inlineStr">
        <is>
          <t>甘财振兴[2022]21号</t>
        </is>
      </c>
      <c r="M19" s="120" t="inlineStr">
        <is>
          <t>提高粮食产量，促进农民增收，亩均纯收入450元。</t>
        </is>
      </c>
      <c r="N19" s="78" t="inlineStr">
        <is>
          <t>按照政府补助、农户自筹相结合的模式发展地膜种粮，提高农民种粮积极性，增加粮食产量，保障粮食安全。</t>
        </is>
      </c>
      <c r="O19" s="164" t="n">
        <v>8</v>
      </c>
      <c r="P19" s="73" t="n"/>
      <c r="Q19" s="73" t="n">
        <v>0.0827</v>
      </c>
      <c r="R19" s="222" t="n">
        <v>0.0827</v>
      </c>
      <c r="S19" s="222" t="n"/>
      <c r="T19" s="73" t="n">
        <v>0.3761</v>
      </c>
      <c r="U19" s="222" t="n">
        <v>0.3761</v>
      </c>
      <c r="V19" s="222" t="n"/>
      <c r="W19" s="164" t="inlineStr">
        <is>
          <t>农业
农村局</t>
        </is>
      </c>
      <c r="X19" s="97" t="inlineStr">
        <is>
          <t>赵过存</t>
        </is>
      </c>
      <c r="Y19" s="164" t="inlineStr">
        <is>
          <t>罗山川</t>
        </is>
      </c>
      <c r="Z19" s="73" t="inlineStr">
        <is>
          <t>李长宝</t>
        </is>
      </c>
      <c r="AA19" s="73" t="inlineStr">
        <is>
          <t>环农领办发（2023）4号</t>
        </is>
      </c>
      <c r="AB19" s="73" t="n"/>
    </row>
    <row r="20" ht="94" customFormat="1" customHeight="1" s="27">
      <c r="A20" s="164" t="n"/>
      <c r="B20" s="164" t="inlineStr">
        <is>
          <t>全膜双垄沟播旱作农业</t>
        </is>
      </c>
      <c r="C20" s="164" t="inlineStr">
        <is>
          <t>新建</t>
        </is>
      </c>
      <c r="D20" s="164" t="inlineStr">
        <is>
          <t>2023.1-2023.12</t>
        </is>
      </c>
      <c r="E20" s="70" t="inlineStr">
        <is>
          <t>木钵镇</t>
        </is>
      </c>
      <c r="F20" s="120" t="inlineStr">
        <is>
          <t>采购地膜93.33吨，其中曹旗村9.13吨，高寨村6.71吨，井儿岔村3.84吨，白家掌村6.26吨，邓寨子村5.36吨，二合塬村4.88吨，高楼塬村7.77吨，关营村5.2吨，郭西掌村5.86吨，韩洼子村5.31吨，罗家沟村6.67吨，殷家桥村4.59吨，周湾村2.52吨，木钵街村5.48吨，坪子塬村5.19吨，水坝滩村4.83吨，刘家塬村3.73吨。</t>
        </is>
      </c>
      <c r="G20" s="221" t="n">
        <v>121.329</v>
      </c>
      <c r="H20" s="73" t="n">
        <v>121.329</v>
      </c>
      <c r="I20" s="164" t="n"/>
      <c r="J20" s="164" t="n"/>
      <c r="K20" s="73" t="n"/>
      <c r="L20" s="73" t="inlineStr">
        <is>
          <t>甘财振兴[2022]21号</t>
        </is>
      </c>
      <c r="M20" s="120" t="inlineStr">
        <is>
          <t>提高粮食产量，促进农民增收，亩均纯收入450元。</t>
        </is>
      </c>
      <c r="N20" s="78" t="inlineStr">
        <is>
          <t>按照政府补助、农户自筹相结合的模式发展地膜种粮，提高农民种粮积极性，增加粮食产量，保障粮食安全。</t>
        </is>
      </c>
      <c r="O20" s="164" t="n">
        <v>17</v>
      </c>
      <c r="P20" s="73" t="n"/>
      <c r="Q20" s="73" t="n">
        <v>0.1621</v>
      </c>
      <c r="R20" s="222" t="n">
        <v>0.1621</v>
      </c>
      <c r="S20" s="222" t="n"/>
      <c r="T20" s="73" t="n">
        <v>0.6572</v>
      </c>
      <c r="U20" s="222" t="n">
        <v>0.6572</v>
      </c>
      <c r="V20" s="222" t="n"/>
      <c r="W20" s="164" t="inlineStr">
        <is>
          <t>农业
农村局</t>
        </is>
      </c>
      <c r="X20" s="97" t="inlineStr">
        <is>
          <t>赵过存</t>
        </is>
      </c>
      <c r="Y20" s="164" t="inlineStr">
        <is>
          <t>木钵镇</t>
        </is>
      </c>
      <c r="Z20" s="73" t="inlineStr">
        <is>
          <t>王贵平</t>
        </is>
      </c>
      <c r="AA20" s="73" t="inlineStr">
        <is>
          <t>环农领办发（2023）4号</t>
        </is>
      </c>
      <c r="AB20" s="73" t="n"/>
    </row>
    <row r="21" ht="75" customFormat="1" customHeight="1" s="27">
      <c r="A21" s="164" t="n"/>
      <c r="B21" s="164" t="inlineStr">
        <is>
          <t>全膜双垄沟播旱作农业</t>
        </is>
      </c>
      <c r="C21" s="164" t="inlineStr">
        <is>
          <t>新建</t>
        </is>
      </c>
      <c r="D21" s="164" t="inlineStr">
        <is>
          <t>2023.1-2023.12</t>
        </is>
      </c>
      <c r="E21" s="70" t="inlineStr">
        <is>
          <t>南湫乡</t>
        </is>
      </c>
      <c r="F21" s="120" t="inlineStr">
        <is>
          <t>采购地膜80.16吨，其中代家洼村12.4吨，党家洼村13.4吨，双井子村10.7吨，岳后渠村12.5吨，杨兴堡村10.96吨，洪涝池村9.2吨，花儿山村11吨。</t>
        </is>
      </c>
      <c r="G21" s="221" t="n">
        <v>104.208</v>
      </c>
      <c r="H21" s="73" t="n">
        <v>104.208</v>
      </c>
      <c r="I21" s="164" t="n"/>
      <c r="J21" s="164" t="n"/>
      <c r="K21" s="73" t="n"/>
      <c r="L21" s="73" t="inlineStr">
        <is>
          <t>甘财振兴[2022]21号</t>
        </is>
      </c>
      <c r="M21" s="120" t="inlineStr">
        <is>
          <t>提高粮食产量，促进农民增收，亩均纯收入450元。</t>
        </is>
      </c>
      <c r="N21" s="78" t="inlineStr">
        <is>
          <t>按照政府补助、农户自筹相结合的模式发展地膜种粮，提高农民种粮积极性，增加粮食产量，保障粮食安全。</t>
        </is>
      </c>
      <c r="O21" s="164" t="n">
        <v>7</v>
      </c>
      <c r="P21" s="73" t="n"/>
      <c r="Q21" s="73" t="n">
        <v>0.0125</v>
      </c>
      <c r="R21" s="222" t="n">
        <v>0.0125</v>
      </c>
      <c r="S21" s="222" t="n"/>
      <c r="T21" s="73" t="n">
        <v>0.055</v>
      </c>
      <c r="U21" s="222" t="n">
        <v>0.055</v>
      </c>
      <c r="V21" s="222" t="n"/>
      <c r="W21" s="164" t="inlineStr">
        <is>
          <t>农业
农村局</t>
        </is>
      </c>
      <c r="X21" s="97" t="inlineStr">
        <is>
          <t>赵过存</t>
        </is>
      </c>
      <c r="Y21" s="164" t="inlineStr">
        <is>
          <t>南湫乡</t>
        </is>
      </c>
      <c r="Z21" s="73" t="inlineStr">
        <is>
          <t>王泰骁</t>
        </is>
      </c>
      <c r="AA21" s="73" t="inlineStr">
        <is>
          <t>环农领办发（2023）4号</t>
        </is>
      </c>
      <c r="AB21" s="73" t="n"/>
    </row>
    <row r="22" ht="75" customFormat="1" customHeight="1" s="27">
      <c r="A22" s="164" t="n"/>
      <c r="B22" s="164" t="inlineStr">
        <is>
          <t>全膜双垄沟播旱作农业</t>
        </is>
      </c>
      <c r="C22" s="164" t="inlineStr">
        <is>
          <t>新建</t>
        </is>
      </c>
      <c r="D22" s="164" t="inlineStr">
        <is>
          <t>2023.1-2023.12</t>
        </is>
      </c>
      <c r="E22" s="70" t="inlineStr">
        <is>
          <t>曲子镇</t>
        </is>
      </c>
      <c r="F22" s="120" t="inlineStr">
        <is>
          <t>采购地膜44.12吨，其中五里桥村3.6吨，双城村2吨，刘旗村2吨，孟家寨村1.92吨，高李湾村2.6吨，楼房子村3吨，西沟村1.5吨，宋家塬村4吨，许家塬村4吨，小庄子村2.6吨，金村寺村4吨，油坊塬村2.5吨，金盆掌村3.5吨，马家河村3.6吨，董家塬村3.3吨。</t>
        </is>
      </c>
      <c r="G22" s="221" t="n">
        <v>57.356</v>
      </c>
      <c r="H22" s="73" t="n">
        <v>57.356</v>
      </c>
      <c r="I22" s="164" t="n"/>
      <c r="J22" s="164" t="n"/>
      <c r="K22" s="73" t="n"/>
      <c r="L22" s="73" t="inlineStr">
        <is>
          <t>甘财振兴[2022]21号</t>
        </is>
      </c>
      <c r="M22" s="120" t="inlineStr">
        <is>
          <t>提高粮食产量，促进农民增收，亩均纯收入450元。</t>
        </is>
      </c>
      <c r="N22" s="78" t="inlineStr">
        <is>
          <t>按照政府补助、农户自筹相结合的模式发展地膜种粮，提高农民种粮积极性，增加粮食产量，保障粮食安全。</t>
        </is>
      </c>
      <c r="O22" s="164" t="n">
        <v>15</v>
      </c>
      <c r="P22" s="73" t="n"/>
      <c r="Q22" s="73" t="n">
        <v>0.07140000000000001</v>
      </c>
      <c r="R22" s="222" t="n">
        <v>0.07140000000000001</v>
      </c>
      <c r="S22" s="222" t="n"/>
      <c r="T22" s="73" t="n">
        <v>0.5204</v>
      </c>
      <c r="U22" s="222" t="n">
        <v>0.5204</v>
      </c>
      <c r="V22" s="222" t="n"/>
      <c r="W22" s="164" t="inlineStr">
        <is>
          <t>农业
农村局</t>
        </is>
      </c>
      <c r="X22" s="97" t="inlineStr">
        <is>
          <t>赵过存</t>
        </is>
      </c>
      <c r="Y22" s="164" t="inlineStr">
        <is>
          <t>曲子镇</t>
        </is>
      </c>
      <c r="Z22" s="73" t="inlineStr">
        <is>
          <t>黄国锋</t>
        </is>
      </c>
      <c r="AA22" s="73" t="inlineStr">
        <is>
          <t>环农领办发（2023）4号</t>
        </is>
      </c>
      <c r="AB22" s="73" t="n"/>
    </row>
    <row r="23" ht="75" customFormat="1" customHeight="1" s="27">
      <c r="A23" s="164" t="n"/>
      <c r="B23" s="164" t="inlineStr">
        <is>
          <t>全膜双垄沟播旱作农业</t>
        </is>
      </c>
      <c r="C23" s="164" t="inlineStr">
        <is>
          <t>新建</t>
        </is>
      </c>
      <c r="D23" s="164" t="inlineStr">
        <is>
          <t>2023.1-2023.12</t>
        </is>
      </c>
      <c r="E23" s="70" t="inlineStr">
        <is>
          <t>天池乡</t>
        </is>
      </c>
      <c r="F23" s="120" t="inlineStr">
        <is>
          <t>采购地膜134吨，曹李川村9.5吨，殷屈河村10.5吨，大庄台村7.5吨，碾盘岭村7吨，潘老庄村10.5吨，四合掌村10吨，天池村9吨，张邓塬村7吨，梁河村8吨，苏北岔村9.5吨，老庄湾村8.5吨，井渠淌村9.5吨，鲜岔村7.5吨，大方山村6吨，喜家坪村4吨，吴城子村10吨。</t>
        </is>
      </c>
      <c r="G23" s="221" t="n">
        <v>174.2</v>
      </c>
      <c r="H23" s="73" t="n">
        <v>174.2</v>
      </c>
      <c r="I23" s="164" t="n"/>
      <c r="J23" s="164" t="n"/>
      <c r="K23" s="73" t="n"/>
      <c r="L23" s="73" t="inlineStr">
        <is>
          <t>甘财振兴[2022]21号</t>
        </is>
      </c>
      <c r="M23" s="120" t="inlineStr">
        <is>
          <t>提高粮食产量，促进农民增收，亩均纯收入450元。</t>
        </is>
      </c>
      <c r="N23" s="78" t="inlineStr">
        <is>
          <t>按照政府补助、农户自筹相结合的模式发展地膜种粮，提高农民种粮积极性，增加粮食产量，保障粮食安全。</t>
        </is>
      </c>
      <c r="O23" s="164" t="n">
        <v>16</v>
      </c>
      <c r="P23" s="73" t="n"/>
      <c r="Q23" s="73" t="n">
        <v>0.08</v>
      </c>
      <c r="R23" s="222" t="n">
        <v>0.08</v>
      </c>
      <c r="S23" s="222" t="n"/>
      <c r="T23" s="73" t="n">
        <v>0.3422</v>
      </c>
      <c r="U23" s="222" t="n">
        <v>0.3422</v>
      </c>
      <c r="V23" s="222" t="n"/>
      <c r="W23" s="164" t="inlineStr">
        <is>
          <t>农业
农村局</t>
        </is>
      </c>
      <c r="X23" s="97" t="inlineStr">
        <is>
          <t>赵过存</t>
        </is>
      </c>
      <c r="Y23" s="164" t="inlineStr">
        <is>
          <t>天池乡</t>
        </is>
      </c>
      <c r="Z23" s="73" t="inlineStr">
        <is>
          <t>王伟</t>
        </is>
      </c>
      <c r="AA23" s="73" t="inlineStr">
        <is>
          <t>环农领办发（2023）4号</t>
        </is>
      </c>
      <c r="AB23" s="73" t="n"/>
    </row>
    <row r="24" ht="75" customFormat="1" customHeight="1" s="27">
      <c r="A24" s="164" t="n"/>
      <c r="B24" s="164" t="inlineStr">
        <is>
          <t>全膜双垄沟播旱作农业</t>
        </is>
      </c>
      <c r="C24" s="164" t="inlineStr">
        <is>
          <t>新建</t>
        </is>
      </c>
      <c r="D24" s="164" t="inlineStr">
        <is>
          <t>2023.1-2023.12</t>
        </is>
      </c>
      <c r="E24" s="70" t="inlineStr">
        <is>
          <t>甜水镇</t>
        </is>
      </c>
      <c r="F24" s="120" t="inlineStr">
        <is>
          <t>采购地膜118吨，其中甜水街村14吨 ，张铁村14吨，鲁掌村13吨，何塬村13吨，邱滩村9吨，赵掌村12吨，高崾岘村13吨，狼儿滩村12吨，大良洼村14吨，七里墩村4吨。</t>
        </is>
      </c>
      <c r="G24" s="221" t="n">
        <v>153.4</v>
      </c>
      <c r="H24" s="73" t="n">
        <v>153.4</v>
      </c>
      <c r="I24" s="164" t="n"/>
      <c r="J24" s="164" t="n"/>
      <c r="K24" s="73" t="n"/>
      <c r="L24" s="73" t="inlineStr">
        <is>
          <t>甘财振兴[2022]21号</t>
        </is>
      </c>
      <c r="M24" s="120" t="inlineStr">
        <is>
          <t>提高粮食产量，促进农民增收，亩均纯收入450元。</t>
        </is>
      </c>
      <c r="N24" s="78" t="inlineStr">
        <is>
          <t>按照政府补助、农户自筹相结合的模式发展地膜种粮，提高农民种粮积极性，增加粮食产量，保障粮食安全。</t>
        </is>
      </c>
      <c r="O24" s="164" t="n">
        <v>10</v>
      </c>
      <c r="P24" s="73" t="n"/>
      <c r="Q24" s="73" t="n">
        <v>0.1632</v>
      </c>
      <c r="R24" s="222" t="n">
        <v>0.1632</v>
      </c>
      <c r="S24" s="222" t="n"/>
      <c r="T24" s="73" t="n">
        <v>0.6718</v>
      </c>
      <c r="U24" s="222" t="n">
        <v>0.6718</v>
      </c>
      <c r="V24" s="222" t="n"/>
      <c r="W24" s="164" t="inlineStr">
        <is>
          <t>农业
农村局</t>
        </is>
      </c>
      <c r="X24" s="97" t="inlineStr">
        <is>
          <t>赵过存</t>
        </is>
      </c>
      <c r="Y24" s="164" t="inlineStr">
        <is>
          <t>甜水镇</t>
        </is>
      </c>
      <c r="Z24" s="73" t="inlineStr">
        <is>
          <t>程利平</t>
        </is>
      </c>
      <c r="AA24" s="73" t="inlineStr">
        <is>
          <t>环农领办发（2023）4号</t>
        </is>
      </c>
      <c r="AB24" s="73" t="n"/>
    </row>
    <row r="25" ht="75" customFormat="1" customHeight="1" s="27">
      <c r="A25" s="164" t="n"/>
      <c r="B25" s="164" t="inlineStr">
        <is>
          <t>全膜双垄沟播旱作农业</t>
        </is>
      </c>
      <c r="C25" s="164" t="inlineStr">
        <is>
          <t>新建</t>
        </is>
      </c>
      <c r="D25" s="164" t="inlineStr">
        <is>
          <t>2023.1-2023.12</t>
        </is>
      </c>
      <c r="E25" s="70" t="inlineStr">
        <is>
          <t>演武乡</t>
        </is>
      </c>
      <c r="F25" s="120" t="inlineStr">
        <is>
          <t>采购地膜87.03吨，其中曳郭咀村6吨，杨家洼村6.88吨，佛岔村16.03吨，黑泉河村11吨，刘家坪村6.31吨，黄山村8.15吨，路家塬村15.69吨，吴家塬村8，走马硷村8.97吨。</t>
        </is>
      </c>
      <c r="G25" s="221" t="n">
        <v>113.139</v>
      </c>
      <c r="H25" s="73" t="n">
        <v>113.139</v>
      </c>
      <c r="I25" s="164" t="n"/>
      <c r="J25" s="164" t="n"/>
      <c r="K25" s="73" t="n"/>
      <c r="L25" s="73" t="inlineStr">
        <is>
          <t>甘财振兴[2022]21号</t>
        </is>
      </c>
      <c r="M25" s="120" t="inlineStr">
        <is>
          <t>提高粮食产量，促进农民增收，亩均纯收入450元。</t>
        </is>
      </c>
      <c r="N25" s="78" t="inlineStr">
        <is>
          <t>按照政府补助、农户自筹相结合的模式发展地膜种粮，提高农民种粮积极性，增加粮食产量，保障粮食安全。</t>
        </is>
      </c>
      <c r="O25" s="164" t="n">
        <v>9</v>
      </c>
      <c r="P25" s="73" t="n"/>
      <c r="Q25" s="73" t="n">
        <v>0.1222</v>
      </c>
      <c r="R25" s="222" t="n">
        <v>0.1222</v>
      </c>
      <c r="S25" s="222" t="n"/>
      <c r="T25" s="73" t="n">
        <v>0.5364</v>
      </c>
      <c r="U25" s="222" t="n">
        <v>0.5364</v>
      </c>
      <c r="V25" s="222" t="n"/>
      <c r="W25" s="164" t="inlineStr">
        <is>
          <t>农业
农村局</t>
        </is>
      </c>
      <c r="X25" s="97" t="inlineStr">
        <is>
          <t>赵过存</t>
        </is>
      </c>
      <c r="Y25" s="164" t="inlineStr">
        <is>
          <t>演武乡</t>
        </is>
      </c>
      <c r="Z25" s="73" t="inlineStr">
        <is>
          <t>李建琨</t>
        </is>
      </c>
      <c r="AA25" s="73" t="inlineStr">
        <is>
          <t>环农领办发（2023）4号</t>
        </is>
      </c>
      <c r="AB25" s="73" t="n"/>
    </row>
    <row r="26" ht="98" customFormat="1" customHeight="1" s="27">
      <c r="A26" s="164" t="n"/>
      <c r="B26" s="164" t="inlineStr">
        <is>
          <t>全膜双垄沟播旱作农业</t>
        </is>
      </c>
      <c r="C26" s="164" t="inlineStr">
        <is>
          <t>新建</t>
        </is>
      </c>
      <c r="D26" s="164" t="inlineStr">
        <is>
          <t>2023.1-2023.12</t>
        </is>
      </c>
      <c r="E26" s="70" t="inlineStr">
        <is>
          <t>洪德镇</t>
        </is>
      </c>
      <c r="F26" s="120" t="inlineStr">
        <is>
          <t>采购地膜149吨，其中大户塬村5吨，丁阳渠子村5吨，耿塬畔村8吨，河连湾村10.5吨，洪德街村11.5吨，寇河村6.5吨，李达掌村5.5吨，李塬村9.5吨，梁岔村6吨，马塬村6.5吨，苗河村7吨，私盐路村6.5吨，苏长沟村7.5吨，肖关村9.5吨，新集子村8吨，许旗村10.5吨，张崾岘村6.5吨，张塬村11吨，赵洼村8.5吨。</t>
        </is>
      </c>
      <c r="G26" s="221" t="n">
        <v>193.7</v>
      </c>
      <c r="H26" s="73" t="n">
        <v>193.7</v>
      </c>
      <c r="I26" s="164" t="n"/>
      <c r="J26" s="164" t="n"/>
      <c r="K26" s="73" t="n"/>
      <c r="L26" s="73" t="inlineStr">
        <is>
          <t>甘财振兴[2022]21号</t>
        </is>
      </c>
      <c r="M26" s="120" t="inlineStr">
        <is>
          <t>提高粮食产量，促进农民增收，亩均纯收入450元。</t>
        </is>
      </c>
      <c r="N26" s="78" t="inlineStr">
        <is>
          <t>按照政府补助、农户自筹相结合的模式发展地膜种粮，提高农民种粮积极性，增加粮食产量，保障粮食安全。</t>
        </is>
      </c>
      <c r="O26" s="164" t="n">
        <v>19</v>
      </c>
      <c r="P26" s="73" t="n"/>
      <c r="Q26" s="73" t="n">
        <v>0.215</v>
      </c>
      <c r="R26" s="222" t="n">
        <v>0.215</v>
      </c>
      <c r="S26" s="222" t="n"/>
      <c r="T26" s="73" t="n">
        <v>0.9675</v>
      </c>
      <c r="U26" s="222" t="n">
        <v>0.9675</v>
      </c>
      <c r="V26" s="222" t="n"/>
      <c r="W26" s="164" t="inlineStr">
        <is>
          <t>农业
农村局</t>
        </is>
      </c>
      <c r="X26" s="97" t="inlineStr">
        <is>
          <t>赵过存</t>
        </is>
      </c>
      <c r="Y26" s="164" t="inlineStr">
        <is>
          <t>洪德镇</t>
        </is>
      </c>
      <c r="Z26" s="73" t="inlineStr">
        <is>
          <t>何海军</t>
        </is>
      </c>
      <c r="AA26" s="73" t="inlineStr">
        <is>
          <t>环农领办发（2023）4号</t>
        </is>
      </c>
      <c r="AB26" s="73" t="n"/>
    </row>
    <row r="27" ht="75" customFormat="1" customHeight="1" s="27">
      <c r="A27" s="164" t="n"/>
      <c r="B27" s="164" t="inlineStr">
        <is>
          <t>全膜双垄沟播旱作农业</t>
        </is>
      </c>
      <c r="C27" s="164" t="inlineStr">
        <is>
          <t>新建</t>
        </is>
      </c>
      <c r="D27" s="164" t="inlineStr">
        <is>
          <t>2023.1-2023.12</t>
        </is>
      </c>
      <c r="E27" s="70" t="inlineStr">
        <is>
          <t>秦团庄乡</t>
        </is>
      </c>
      <c r="F27" s="120" t="inlineStr">
        <is>
          <t>采购地膜96.2吨，其中白塬畔村10吨，大天子村10.8吨，贾塬村11.6吨，南掌堡子村7.8吨，秦团庄村17吨，王团庄村13吨，新集子村14吨，新峁村12吨。</t>
        </is>
      </c>
      <c r="G27" s="221" t="n">
        <v>125.06</v>
      </c>
      <c r="H27" s="73" t="n">
        <v>125.06</v>
      </c>
      <c r="I27" s="164" t="n"/>
      <c r="J27" s="164" t="n"/>
      <c r="K27" s="73" t="n"/>
      <c r="L27" s="73" t="inlineStr">
        <is>
          <t>甘财振兴[2022]21号</t>
        </is>
      </c>
      <c r="M27" s="120" t="inlineStr">
        <is>
          <t>提高粮食产量，促进农民增收，亩均纯收入450元。</t>
        </is>
      </c>
      <c r="N27" s="78" t="inlineStr">
        <is>
          <t>按照政府补助、农户自筹相结合的模式发展地膜种粮，提高农民种粮积极性，增加粮食产量，保障粮食安全。</t>
        </is>
      </c>
      <c r="O27" s="164" t="n">
        <v>8</v>
      </c>
      <c r="P27" s="73" t="n"/>
      <c r="Q27" s="73" t="n">
        <v>0.0677</v>
      </c>
      <c r="R27" s="222" t="n">
        <v>0.0677</v>
      </c>
      <c r="S27" s="222" t="n"/>
      <c r="T27" s="73" t="n">
        <v>0.2862</v>
      </c>
      <c r="U27" s="222" t="n">
        <v>0.2862</v>
      </c>
      <c r="V27" s="222" t="n"/>
      <c r="W27" s="164" t="inlineStr">
        <is>
          <t>农业
农村局</t>
        </is>
      </c>
      <c r="X27" s="97" t="inlineStr">
        <is>
          <t>赵过存</t>
        </is>
      </c>
      <c r="Y27" s="164" t="inlineStr">
        <is>
          <t>秦团庄乡</t>
        </is>
      </c>
      <c r="Z27" s="73" t="inlineStr">
        <is>
          <t>刘凤飞</t>
        </is>
      </c>
      <c r="AA27" s="73" t="inlineStr">
        <is>
          <t>环农领办发（2023）4号</t>
        </is>
      </c>
      <c r="AB27" s="73" t="n"/>
    </row>
    <row r="28" ht="117" customFormat="1" customHeight="1" s="27">
      <c r="A28" s="164" t="n"/>
      <c r="B28" s="164" t="inlineStr">
        <is>
          <t>全膜双垄沟播旱作农业</t>
        </is>
      </c>
      <c r="C28" s="164" t="inlineStr">
        <is>
          <t>新建</t>
        </is>
      </c>
      <c r="D28" s="164" t="inlineStr">
        <is>
          <t>2023.1-2023.12</t>
        </is>
      </c>
      <c r="E28" s="70" t="inlineStr">
        <is>
          <t>环城镇</t>
        </is>
      </c>
      <c r="F28" s="120" t="inlineStr">
        <is>
          <t>采购地膜44.088吨，其中白草塬村1.65吨，北郭塬1.7吨，陈汤塬村2吨，城东塬1.8吨，高龚塬2.5吨，耿家沟村2吨，龚淌村2.3吨，马坊塬村2.15吨，漫塬村1.7吨，宁老庄村2吨，冉旗寨村1.95吨，十八里村1.938吨，十五里沟村1.45吨，唐塬村1.85吨，五里屯村1.55吨，西川2.3吨，肖川村1.95吨，杨庙掌村2吨，鸳鸯沟村1.65吨，张滩滩村2.3吨，张淌村1.6吨，赵小掌村2吨，周塬村1.75吨。</t>
        </is>
      </c>
      <c r="G28" s="221" t="n">
        <v>57.3144</v>
      </c>
      <c r="H28" s="73" t="n">
        <v>57.3144</v>
      </c>
      <c r="I28" s="164" t="n"/>
      <c r="J28" s="164" t="n"/>
      <c r="K28" s="73" t="n"/>
      <c r="L28" s="73" t="inlineStr">
        <is>
          <t>甘财振兴[2022]21号</t>
        </is>
      </c>
      <c r="M28" s="120" t="inlineStr">
        <is>
          <t>提高粮食产量，促进农民增收，亩均纯收入450元。</t>
        </is>
      </c>
      <c r="N28" s="78" t="inlineStr">
        <is>
          <t>按照政府补助、农户自筹相结合的模式发展地膜种粮，提高农民种粮积极性，增加粮食产量，保障粮食安全。</t>
        </is>
      </c>
      <c r="O28" s="164" t="n">
        <v>24</v>
      </c>
      <c r="P28" s="73" t="n"/>
      <c r="Q28" s="73" t="n">
        <v>0.168</v>
      </c>
      <c r="R28" s="222" t="n">
        <v>0.168</v>
      </c>
      <c r="S28" s="222" t="n"/>
      <c r="T28" s="73" t="n">
        <v>0.4454</v>
      </c>
      <c r="U28" s="222" t="n">
        <v>0.4454</v>
      </c>
      <c r="V28" s="222" t="n"/>
      <c r="W28" s="164" t="inlineStr">
        <is>
          <t>农业
农村局</t>
        </is>
      </c>
      <c r="X28" s="97" t="inlineStr">
        <is>
          <t>赵过存</t>
        </is>
      </c>
      <c r="Y28" s="164" t="inlineStr">
        <is>
          <t>环城镇</t>
        </is>
      </c>
      <c r="Z28" s="73" t="inlineStr">
        <is>
          <t>王向斌</t>
        </is>
      </c>
      <c r="AA28" s="73" t="inlineStr">
        <is>
          <t>环农领办发（2023）4号</t>
        </is>
      </c>
      <c r="AB28" s="73" t="n"/>
    </row>
    <row r="29" ht="75" customFormat="1" customHeight="1" s="27">
      <c r="A29" s="164" t="n"/>
      <c r="B29" s="164" t="inlineStr">
        <is>
          <t>全膜双垄沟播旱作农业</t>
        </is>
      </c>
      <c r="C29" s="164" t="inlineStr">
        <is>
          <t>新建</t>
        </is>
      </c>
      <c r="D29" s="164" t="inlineStr">
        <is>
          <t>2023.1-2023.12</t>
        </is>
      </c>
      <c r="E29" s="70" t="inlineStr">
        <is>
          <t>山城乡</t>
        </is>
      </c>
      <c r="F29" s="120" t="inlineStr">
        <is>
          <t>采购地膜96.9吨。其中山城堡村8.5吨，八里铺村15.9吨，薛塬村10.7吨，王山口子村11吨，寨柯村13吨，冯家沟村11.2吨，郝掌村7.7吨，赵庄村7.8吨，谢庄村11.1吨。</t>
        </is>
      </c>
      <c r="G29" s="221" t="n">
        <v>125.97</v>
      </c>
      <c r="H29" s="73" t="n">
        <v>125.97</v>
      </c>
      <c r="I29" s="164" t="n"/>
      <c r="J29" s="164" t="n"/>
      <c r="K29" s="73" t="n"/>
      <c r="L29" s="73" t="inlineStr">
        <is>
          <t>甘财振兴[2022]21号</t>
        </is>
      </c>
      <c r="M29" s="120" t="inlineStr">
        <is>
          <t>提高粮食产量，促进农民增收，亩均纯收入450元。</t>
        </is>
      </c>
      <c r="N29" s="78" t="inlineStr">
        <is>
          <t>按照政府补助、农户自筹相结合的模式发展地膜种粮，提高农民种粮积极性，增加粮食产量，保障粮食安全。</t>
        </is>
      </c>
      <c r="O29" s="164" t="n">
        <v>9</v>
      </c>
      <c r="P29" s="73" t="n"/>
      <c r="Q29" s="73" t="n">
        <v>0.0983</v>
      </c>
      <c r="R29" s="222" t="n">
        <v>0.0983</v>
      </c>
      <c r="S29" s="222" t="n"/>
      <c r="T29" s="73" t="n">
        <v>0.3967</v>
      </c>
      <c r="U29" s="222" t="n">
        <v>0.3967</v>
      </c>
      <c r="V29" s="222" t="n"/>
      <c r="W29" s="164" t="inlineStr">
        <is>
          <t>农业
农村局</t>
        </is>
      </c>
      <c r="X29" s="97" t="inlineStr">
        <is>
          <t>赵过存</t>
        </is>
      </c>
      <c r="Y29" s="164" t="inlineStr">
        <is>
          <t>山城乡</t>
        </is>
      </c>
      <c r="Z29" s="73" t="inlineStr">
        <is>
          <t>拓娟</t>
        </is>
      </c>
      <c r="AA29" s="73" t="inlineStr">
        <is>
          <t>环农领办发（2023）4号</t>
        </is>
      </c>
      <c r="AB29" s="73" t="n"/>
    </row>
    <row r="30" ht="75" customFormat="1" customHeight="1" s="27">
      <c r="A30" s="164" t="n"/>
      <c r="B30" s="164" t="inlineStr">
        <is>
          <t>全膜双垄沟播旱作农业</t>
        </is>
      </c>
      <c r="C30" s="164" t="inlineStr">
        <is>
          <t>新建</t>
        </is>
      </c>
      <c r="D30" s="164" t="inlineStr">
        <is>
          <t>2023.1-2023.12</t>
        </is>
      </c>
      <c r="E30" s="70" t="inlineStr">
        <is>
          <t>毛井镇</t>
        </is>
      </c>
      <c r="F30" s="120" t="inlineStr">
        <is>
          <t>采购地膜133.5吨，其中二条俭村17吨，砖城子村20吨，山西掌村9吨，杨东掌村12吨，红糜湾村3吨，施家滩村8吨，乔崾岘村8.5吨，黄寨柯村7.3吨，高家洼村5吨，丁连掌村8.2吨，大户掌村10吨，红土咀村15.5吨，马趟村10吨。</t>
        </is>
      </c>
      <c r="G30" s="221" t="n">
        <v>173.55</v>
      </c>
      <c r="H30" s="73" t="n">
        <v>173.55</v>
      </c>
      <c r="I30" s="164" t="n"/>
      <c r="J30" s="164" t="n"/>
      <c r="K30" s="73" t="n"/>
      <c r="L30" s="73" t="inlineStr">
        <is>
          <t>甘财振兴[2022]21号</t>
        </is>
      </c>
      <c r="M30" s="120" t="inlineStr">
        <is>
          <t>提高粮食产量，促进农民增收，亩均纯收入450元。</t>
        </is>
      </c>
      <c r="N30" s="78" t="inlineStr">
        <is>
          <t>按照政府补助、农户自筹相结合的模式发展地膜种粮，提高农民种粮积极性，增加粮食产量，保障粮食安全。</t>
        </is>
      </c>
      <c r="O30" s="164" t="n">
        <v>13</v>
      </c>
      <c r="P30" s="73" t="n"/>
      <c r="Q30" s="73" t="n">
        <v>0.1345</v>
      </c>
      <c r="R30" s="222" t="n">
        <v>0.1345</v>
      </c>
      <c r="S30" s="222" t="n"/>
      <c r="T30" s="73" t="n">
        <v>0.6042</v>
      </c>
      <c r="U30" s="222" t="n">
        <v>0.6042</v>
      </c>
      <c r="V30" s="222" t="n"/>
      <c r="W30" s="164" t="inlineStr">
        <is>
          <t>农业
农村局</t>
        </is>
      </c>
      <c r="X30" s="97" t="inlineStr">
        <is>
          <t>赵过存</t>
        </is>
      </c>
      <c r="Y30" s="164" t="inlineStr">
        <is>
          <t>毛井镇</t>
        </is>
      </c>
      <c r="Z30" s="73" t="inlineStr">
        <is>
          <t>梁森</t>
        </is>
      </c>
      <c r="AA30" s="73" t="inlineStr">
        <is>
          <t>环农领办发（2023）4号</t>
        </is>
      </c>
      <c r="AB30" s="73" t="n"/>
    </row>
    <row r="31" ht="60" customFormat="1" customHeight="1" s="26">
      <c r="A31" s="64" t="n"/>
      <c r="B31" s="64" t="inlineStr">
        <is>
          <t>现代丝路寒旱马铃薯产业发展项目合计</t>
        </is>
      </c>
      <c r="C31" s="64" t="inlineStr">
        <is>
          <t>新建</t>
        </is>
      </c>
      <c r="D31" s="64" t="inlineStr">
        <is>
          <t>2023.1-2023.12</t>
        </is>
      </c>
      <c r="E31" s="65" t="inlineStr">
        <is>
          <t>南湫等8乡镇</t>
        </is>
      </c>
      <c r="F31" s="66" t="inlineStr">
        <is>
          <t>在马铃薯种植主产区种植马铃薯7000亩，每亩补助450元，以投放脱毒原种种薯的方式进行实物补助。</t>
        </is>
      </c>
      <c r="G31" s="219" t="n">
        <v>315</v>
      </c>
      <c r="H31" s="68" t="n">
        <v>315</v>
      </c>
      <c r="I31" s="64" t="n"/>
      <c r="J31" s="64" t="n"/>
      <c r="K31" s="68" t="n"/>
      <c r="L31" s="68" t="inlineStr">
        <is>
          <t>甘财振兴[2022]21号</t>
        </is>
      </c>
      <c r="M31" s="66" t="inlineStr">
        <is>
          <t>亩均增加纯收入800元以上。</t>
        </is>
      </c>
      <c r="N31" s="85" t="inlineStr">
        <is>
          <t>按照政府补助脱毒种薯、合作社带动、农户共同参与的膜的模式实施丝路寒旱马铃薯产业，增加粮食产量，保障粮食安全，达到“社、户”共同发展的利益联结机制。</t>
        </is>
      </c>
      <c r="O31" s="64" t="n">
        <v>12</v>
      </c>
      <c r="P31" s="68" t="n"/>
      <c r="Q31" s="68" t="n">
        <v>0.098</v>
      </c>
      <c r="R31" s="220" t="n">
        <v>0.098</v>
      </c>
      <c r="S31" s="220" t="n"/>
      <c r="T31" s="68" t="n">
        <v>0.419</v>
      </c>
      <c r="U31" s="220" t="n">
        <v>0.419</v>
      </c>
      <c r="V31" s="220" t="n"/>
      <c r="W31" s="64" t="inlineStr">
        <is>
          <t>农业
农村局</t>
        </is>
      </c>
      <c r="X31" s="95" t="inlineStr">
        <is>
          <t>赵过存</t>
        </is>
      </c>
      <c r="Y31" s="64" t="inlineStr">
        <is>
          <t>有关乡镇</t>
        </is>
      </c>
      <c r="Z31" s="68" t="inlineStr">
        <is>
          <t>各乡镇长</t>
        </is>
      </c>
      <c r="AA31" s="68" t="inlineStr">
        <is>
          <t>环农领办发（2023）4号</t>
        </is>
      </c>
      <c r="AB31" s="68" t="n"/>
    </row>
    <row r="32" ht="87" customFormat="1" customHeight="1" s="27">
      <c r="A32" s="164" t="n"/>
      <c r="B32" s="164" t="inlineStr">
        <is>
          <t>现代丝路寒旱马铃薯产业发展项目</t>
        </is>
      </c>
      <c r="C32" s="164" t="inlineStr">
        <is>
          <t>新建</t>
        </is>
      </c>
      <c r="D32" s="164" t="inlineStr">
        <is>
          <t>2023.1-2023.12</t>
        </is>
      </c>
      <c r="E32" s="70" t="inlineStr">
        <is>
          <t>南湫乡</t>
        </is>
      </c>
      <c r="F32" s="120" t="inlineStr">
        <is>
          <t>在南湫乡种植马铃薯1200亩，每亩补助450元，以投放脱毒原种种薯的方式进行实物补助。</t>
        </is>
      </c>
      <c r="G32" s="221" t="n">
        <v>54</v>
      </c>
      <c r="H32" s="73" t="n">
        <v>54</v>
      </c>
      <c r="I32" s="164" t="n"/>
      <c r="J32" s="164" t="n"/>
      <c r="K32" s="73" t="n"/>
      <c r="L32" s="73" t="inlineStr">
        <is>
          <t>甘财振兴[2022]21号</t>
        </is>
      </c>
      <c r="M32" s="120" t="inlineStr">
        <is>
          <t>亩均增加纯收入800元以上。</t>
        </is>
      </c>
      <c r="N32" s="78" t="inlineStr">
        <is>
          <t>按照政府补助脱毒种薯、合作社带动、农户共同参与的膜的模式实施丝路寒旱马铃薯产业，增加粮食产量，保障粮食安全，达到“社、户”共同发展的利益联结机制。</t>
        </is>
      </c>
      <c r="O32" s="164" t="n">
        <v>1</v>
      </c>
      <c r="P32" s="73" t="n"/>
      <c r="Q32" s="73" t="n">
        <v>0.015</v>
      </c>
      <c r="R32" s="222" t="n">
        <v>0.015</v>
      </c>
      <c r="S32" s="222" t="n"/>
      <c r="T32" s="73" t="n">
        <v>0.06</v>
      </c>
      <c r="U32" s="222" t="n">
        <v>0.06</v>
      </c>
      <c r="V32" s="222" t="n"/>
      <c r="W32" s="164" t="inlineStr">
        <is>
          <t>农业
农村局</t>
        </is>
      </c>
      <c r="X32" s="97" t="inlineStr">
        <is>
          <t>赵过存</t>
        </is>
      </c>
      <c r="Y32" s="164" t="inlineStr">
        <is>
          <t>南湫乡</t>
        </is>
      </c>
      <c r="Z32" s="73" t="inlineStr">
        <is>
          <t>王泰骁</t>
        </is>
      </c>
      <c r="AA32" s="73" t="inlineStr">
        <is>
          <t>环农领办发（2023）4号</t>
        </is>
      </c>
      <c r="AB32" s="73" t="n"/>
    </row>
    <row r="33" ht="87" customFormat="1" customHeight="1" s="27">
      <c r="A33" s="164" t="n"/>
      <c r="B33" s="164" t="inlineStr">
        <is>
          <t>现代丝路寒旱马铃薯产业发展项目</t>
        </is>
      </c>
      <c r="C33" s="164" t="inlineStr">
        <is>
          <t>新建</t>
        </is>
      </c>
      <c r="D33" s="164" t="inlineStr">
        <is>
          <t>2023.1-2023.12</t>
        </is>
      </c>
      <c r="E33" s="70" t="inlineStr">
        <is>
          <t>毛井镇</t>
        </is>
      </c>
      <c r="F33" s="120" t="inlineStr">
        <is>
          <t>在毛井镇种植马铃薯1200亩，每亩补助450元，以投放脱毒原种种薯的方式进行实物补助。</t>
        </is>
      </c>
      <c r="G33" s="221" t="n">
        <v>54</v>
      </c>
      <c r="H33" s="73" t="n">
        <v>54</v>
      </c>
      <c r="I33" s="164" t="n"/>
      <c r="J33" s="164" t="n"/>
      <c r="K33" s="73" t="n"/>
      <c r="L33" s="73" t="inlineStr">
        <is>
          <t>甘财振兴[2022]21号</t>
        </is>
      </c>
      <c r="M33" s="120" t="inlineStr">
        <is>
          <t>亩均增加纯收入800元以上。</t>
        </is>
      </c>
      <c r="N33" s="78" t="inlineStr">
        <is>
          <t>按照政府补助脱毒种薯、合作社带动、农户共同参与的膜的模式实施丝路寒旱马铃薯产业，增加粮食产量，保障粮食安全，达到“社、户”共同发展的利益联结机制。</t>
        </is>
      </c>
      <c r="O33" s="164" t="n">
        <v>2</v>
      </c>
      <c r="P33" s="73" t="n"/>
      <c r="Q33" s="73" t="n">
        <v>0.016</v>
      </c>
      <c r="R33" s="222" t="n">
        <v>0.016</v>
      </c>
      <c r="S33" s="222" t="n"/>
      <c r="T33" s="73" t="n">
        <v>0.07000000000000001</v>
      </c>
      <c r="U33" s="222" t="n">
        <v>0.07000000000000001</v>
      </c>
      <c r="V33" s="222" t="n"/>
      <c r="W33" s="164" t="inlineStr">
        <is>
          <t>农业
农村局</t>
        </is>
      </c>
      <c r="X33" s="97" t="inlineStr">
        <is>
          <t>赵过存</t>
        </is>
      </c>
      <c r="Y33" s="164" t="inlineStr">
        <is>
          <t>毛井镇</t>
        </is>
      </c>
      <c r="Z33" s="73" t="inlineStr">
        <is>
          <t>梁森</t>
        </is>
      </c>
      <c r="AA33" s="73" t="inlineStr">
        <is>
          <t>环农领办发（2023）4号</t>
        </is>
      </c>
      <c r="AB33" s="73" t="n"/>
    </row>
    <row r="34" ht="87" customFormat="1" customHeight="1" s="27">
      <c r="A34" s="164" t="n"/>
      <c r="B34" s="164" t="inlineStr">
        <is>
          <t>现代丝路寒旱马铃薯产业发展项目</t>
        </is>
      </c>
      <c r="C34" s="164" t="inlineStr">
        <is>
          <t>新建</t>
        </is>
      </c>
      <c r="D34" s="164" t="inlineStr">
        <is>
          <t>2023.1-2023.12</t>
        </is>
      </c>
      <c r="E34" s="70" t="inlineStr">
        <is>
          <t>车道镇</t>
        </is>
      </c>
      <c r="F34" s="120" t="inlineStr">
        <is>
          <t>在车道镇种植马铃薯1200亩，每亩补助450元，以投放脱毒原种种薯的方式进行实物补助。</t>
        </is>
      </c>
      <c r="G34" s="221" t="n">
        <v>54</v>
      </c>
      <c r="H34" s="73" t="n">
        <v>54</v>
      </c>
      <c r="I34" s="164" t="n"/>
      <c r="J34" s="164" t="n"/>
      <c r="K34" s="73" t="n"/>
      <c r="L34" s="73" t="inlineStr">
        <is>
          <t>甘财振兴[2022]21号</t>
        </is>
      </c>
      <c r="M34" s="120" t="inlineStr">
        <is>
          <t>亩均增加纯收入800元以上。</t>
        </is>
      </c>
      <c r="N34" s="78" t="inlineStr">
        <is>
          <t>按照政府补助脱毒种薯、合作社带动、农户共同参与的膜的模式实施丝路寒旱马铃薯产业，增加粮食产量，保障粮食安全，达到“社、户”共同发展的利益联结机制。</t>
        </is>
      </c>
      <c r="O34" s="164" t="n">
        <v>2</v>
      </c>
      <c r="P34" s="73" t="n"/>
      <c r="Q34" s="73" t="n">
        <v>0.015</v>
      </c>
      <c r="R34" s="222" t="n">
        <v>0.015</v>
      </c>
      <c r="S34" s="222" t="n"/>
      <c r="T34" s="73" t="n">
        <v>0.07000000000000001</v>
      </c>
      <c r="U34" s="222" t="n">
        <v>0.07000000000000001</v>
      </c>
      <c r="V34" s="222" t="n"/>
      <c r="W34" s="164" t="inlineStr">
        <is>
          <t>农业
农村局</t>
        </is>
      </c>
      <c r="X34" s="97" t="inlineStr">
        <is>
          <t>赵过存</t>
        </is>
      </c>
      <c r="Y34" s="164" t="inlineStr">
        <is>
          <t>车道镇</t>
        </is>
      </c>
      <c r="Z34" s="73" t="inlineStr">
        <is>
          <t>都晓</t>
        </is>
      </c>
      <c r="AA34" s="73" t="inlineStr">
        <is>
          <t>环农领办发（2023）4号</t>
        </is>
      </c>
      <c r="AB34" s="73" t="n"/>
    </row>
    <row r="35" ht="87" customFormat="1" customHeight="1" s="27">
      <c r="A35" s="164" t="n"/>
      <c r="B35" s="164" t="inlineStr">
        <is>
          <t>现代丝路寒旱马铃薯产业发展项目</t>
        </is>
      </c>
      <c r="C35" s="164" t="inlineStr">
        <is>
          <t>新建</t>
        </is>
      </c>
      <c r="D35" s="164" t="inlineStr">
        <is>
          <t>2023.1-2023.12</t>
        </is>
      </c>
      <c r="E35" s="70" t="inlineStr">
        <is>
          <t>秦团庄乡</t>
        </is>
      </c>
      <c r="F35" s="120" t="inlineStr">
        <is>
          <t>在秦团庄乡种植马铃薯1100亩，每亩补助450元，以投放脱毒原种种薯的方式进行实物补助。</t>
        </is>
      </c>
      <c r="G35" s="221" t="n">
        <v>49.5</v>
      </c>
      <c r="H35" s="73" t="n">
        <v>49.5</v>
      </c>
      <c r="I35" s="164" t="n"/>
      <c r="J35" s="164" t="n"/>
      <c r="K35" s="73" t="n"/>
      <c r="L35" s="73" t="inlineStr">
        <is>
          <t>甘财振兴[2022]21号</t>
        </is>
      </c>
      <c r="M35" s="120" t="inlineStr">
        <is>
          <t>亩均增加纯收入800元以上。</t>
        </is>
      </c>
      <c r="N35" s="78" t="inlineStr">
        <is>
          <t>按照政府补助脱毒种薯、合作社带动、农户共同参与的膜的模式实施丝路寒旱马铃薯产业，增加粮食产量，保障粮食安全，达到“社、户”共同发展的利益联结机制。</t>
        </is>
      </c>
      <c r="O35" s="164" t="n">
        <v>2</v>
      </c>
      <c r="P35" s="73" t="n"/>
      <c r="Q35" s="73" t="n">
        <v>0.015</v>
      </c>
      <c r="R35" s="222" t="n">
        <v>0.015</v>
      </c>
      <c r="S35" s="222" t="n"/>
      <c r="T35" s="73" t="n">
        <v>0.07000000000000001</v>
      </c>
      <c r="U35" s="222" t="n">
        <v>0.07000000000000001</v>
      </c>
      <c r="V35" s="222" t="n"/>
      <c r="W35" s="164" t="inlineStr">
        <is>
          <t>农业
农村局</t>
        </is>
      </c>
      <c r="X35" s="97" t="inlineStr">
        <is>
          <t>赵过存</t>
        </is>
      </c>
      <c r="Y35" s="164" t="inlineStr">
        <is>
          <t>秦团庄乡</t>
        </is>
      </c>
      <c r="Z35" s="73" t="inlineStr">
        <is>
          <t>刘凤飞</t>
        </is>
      </c>
      <c r="AA35" s="73" t="inlineStr">
        <is>
          <t>环农领办发（2023）4号</t>
        </is>
      </c>
      <c r="AB35" s="73" t="n"/>
    </row>
    <row r="36" ht="87" customFormat="1" customHeight="1" s="27">
      <c r="A36" s="164" t="n"/>
      <c r="B36" s="164" t="inlineStr">
        <is>
          <t>现代丝路寒旱马铃薯产业发展项目</t>
        </is>
      </c>
      <c r="C36" s="164" t="inlineStr">
        <is>
          <t>新建</t>
        </is>
      </c>
      <c r="D36" s="164" t="inlineStr">
        <is>
          <t>2023.1-2023.12</t>
        </is>
      </c>
      <c r="E36" s="70" t="inlineStr">
        <is>
          <t>耿湾乡</t>
        </is>
      </c>
      <c r="F36" s="120" t="inlineStr">
        <is>
          <t>在耿湾乡种植马铃薯700亩，每亩补助450元，以投放脱毒原种种薯的方式进行实物补助。</t>
        </is>
      </c>
      <c r="G36" s="221" t="n">
        <v>31.5</v>
      </c>
      <c r="H36" s="73" t="n">
        <v>31.5</v>
      </c>
      <c r="I36" s="164" t="n"/>
      <c r="J36" s="164" t="n"/>
      <c r="K36" s="73" t="n"/>
      <c r="L36" s="73" t="inlineStr">
        <is>
          <t>甘财振兴[2022]21号</t>
        </is>
      </c>
      <c r="M36" s="120" t="inlineStr">
        <is>
          <t>亩均增加纯收入800元以上。</t>
        </is>
      </c>
      <c r="N36" s="78" t="inlineStr">
        <is>
          <t>按照政府补助脱毒种薯、合作社带动、农户共同参与的膜的模式实施丝路寒旱马铃薯产业，增加粮食产量，保障粮食安全，达到“社、户”共同发展的利益联结机制。</t>
        </is>
      </c>
      <c r="O36" s="164" t="n">
        <v>1</v>
      </c>
      <c r="P36" s="73" t="n"/>
      <c r="Q36" s="73" t="n">
        <v>0.013</v>
      </c>
      <c r="R36" s="222" t="n">
        <v>0.013</v>
      </c>
      <c r="S36" s="222" t="n"/>
      <c r="T36" s="73" t="n">
        <v>0.052</v>
      </c>
      <c r="U36" s="222" t="n">
        <v>0.052</v>
      </c>
      <c r="V36" s="222" t="n"/>
      <c r="W36" s="164" t="inlineStr">
        <is>
          <t>农业
农村局</t>
        </is>
      </c>
      <c r="X36" s="97" t="inlineStr">
        <is>
          <t>赵过存</t>
        </is>
      </c>
      <c r="Y36" s="164" t="inlineStr">
        <is>
          <t>耿湾乡</t>
        </is>
      </c>
      <c r="Z36" s="73" t="inlineStr">
        <is>
          <t>赵翊斐</t>
        </is>
      </c>
      <c r="AA36" s="73" t="inlineStr">
        <is>
          <t>环农领办发（2023）4号</t>
        </is>
      </c>
      <c r="AB36" s="73" t="n"/>
    </row>
    <row r="37" ht="87" customFormat="1" customHeight="1" s="27">
      <c r="A37" s="164" t="n"/>
      <c r="B37" s="164" t="inlineStr">
        <is>
          <t>现代丝路寒旱马铃薯产业发展项目</t>
        </is>
      </c>
      <c r="C37" s="164" t="inlineStr">
        <is>
          <t>新建</t>
        </is>
      </c>
      <c r="D37" s="164" t="inlineStr">
        <is>
          <t>2023.1-2023.12</t>
        </is>
      </c>
      <c r="E37" s="70" t="inlineStr">
        <is>
          <t>芦家湾乡</t>
        </is>
      </c>
      <c r="F37" s="120" t="inlineStr">
        <is>
          <t>在芦家湾乡种植马铃薯600亩，每亩补助450元，以投放脱毒原种种薯的方式进行实物补助。</t>
        </is>
      </c>
      <c r="G37" s="221" t="n">
        <v>27</v>
      </c>
      <c r="H37" s="73" t="n">
        <v>27</v>
      </c>
      <c r="I37" s="164" t="n"/>
      <c r="J37" s="164" t="n"/>
      <c r="K37" s="73" t="n"/>
      <c r="L37" s="73" t="inlineStr">
        <is>
          <t>甘财振兴[2022]21号</t>
        </is>
      </c>
      <c r="M37" s="120" t="inlineStr">
        <is>
          <t>亩均增加纯收入800元以上。</t>
        </is>
      </c>
      <c r="N37" s="78" t="inlineStr">
        <is>
          <t>按照政府补助脱毒种薯、合作社带动、农户共同参与的膜的模式实施丝路寒旱马铃薯产业，增加粮食产量，保障粮食安全，达到“社、户”共同发展的利益联结机制。</t>
        </is>
      </c>
      <c r="O37" s="164" t="n">
        <v>2</v>
      </c>
      <c r="P37" s="73" t="n"/>
      <c r="Q37" s="73" t="n">
        <v>0.008999999999999999</v>
      </c>
      <c r="R37" s="222" t="n">
        <v>0.008999999999999999</v>
      </c>
      <c r="S37" s="222" t="n"/>
      <c r="T37" s="73" t="n">
        <v>0.036</v>
      </c>
      <c r="U37" s="222" t="n">
        <v>0.036</v>
      </c>
      <c r="V37" s="222" t="n"/>
      <c r="W37" s="164" t="inlineStr">
        <is>
          <t>农业
农村局</t>
        </is>
      </c>
      <c r="X37" s="97" t="inlineStr">
        <is>
          <t>赵过存</t>
        </is>
      </c>
      <c r="Y37" s="164" t="inlineStr">
        <is>
          <t>芦家湾乡</t>
        </is>
      </c>
      <c r="Z37" s="73" t="inlineStr">
        <is>
          <t>吕清勋</t>
        </is>
      </c>
      <c r="AA37" s="73" t="inlineStr">
        <is>
          <t>环农领办发（2023）4号</t>
        </is>
      </c>
      <c r="AB37" s="73" t="n"/>
    </row>
    <row r="38" ht="87" customFormat="1" customHeight="1" s="27">
      <c r="A38" s="164" t="n"/>
      <c r="B38" s="164" t="inlineStr">
        <is>
          <t>现代丝路寒旱马铃薯产业发展项目</t>
        </is>
      </c>
      <c r="C38" s="164" t="inlineStr">
        <is>
          <t>新建</t>
        </is>
      </c>
      <c r="D38" s="164" t="inlineStr">
        <is>
          <t>2023.1-2023.12</t>
        </is>
      </c>
      <c r="E38" s="70" t="inlineStr">
        <is>
          <t>小南沟乡</t>
        </is>
      </c>
      <c r="F38" s="120" t="inlineStr">
        <is>
          <t>在小南沟乡种植马铃薯500亩，每亩补助450元，以投放脱毒原种种薯的方式进行实物补助。</t>
        </is>
      </c>
      <c r="G38" s="221" t="n">
        <v>22.5</v>
      </c>
      <c r="H38" s="73" t="n">
        <v>22.5</v>
      </c>
      <c r="I38" s="164" t="n"/>
      <c r="J38" s="164" t="n"/>
      <c r="K38" s="73" t="n"/>
      <c r="L38" s="73" t="inlineStr">
        <is>
          <t>甘财振兴[2022]21号</t>
        </is>
      </c>
      <c r="M38" s="120" t="inlineStr">
        <is>
          <t>亩均增加纯收入800元以上。</t>
        </is>
      </c>
      <c r="N38" s="78" t="inlineStr">
        <is>
          <t>按照政府补助脱毒种薯、合作社带动、农户共同参与的膜的模式实施丝路寒旱马铃薯产业，增加粮食产量，保障粮食安全，达到“社、户”共同发展的利益联结机制。</t>
        </is>
      </c>
      <c r="O38" s="164" t="n">
        <v>1</v>
      </c>
      <c r="P38" s="73" t="n"/>
      <c r="Q38" s="73" t="n">
        <v>0.007</v>
      </c>
      <c r="R38" s="222" t="n">
        <v>0.007</v>
      </c>
      <c r="S38" s="222" t="n"/>
      <c r="T38" s="73" t="n">
        <v>0.028</v>
      </c>
      <c r="U38" s="222" t="n">
        <v>0.028</v>
      </c>
      <c r="V38" s="222" t="n"/>
      <c r="W38" s="164" t="inlineStr">
        <is>
          <t>农业
农村局</t>
        </is>
      </c>
      <c r="X38" s="97" t="inlineStr">
        <is>
          <t>赵过存</t>
        </is>
      </c>
      <c r="Y38" s="164" t="inlineStr">
        <is>
          <t>小南沟乡</t>
        </is>
      </c>
      <c r="Z38" s="73" t="inlineStr">
        <is>
          <t>裴艳</t>
        </is>
      </c>
      <c r="AA38" s="73" t="inlineStr">
        <is>
          <t>环农领办发（2023）4号</t>
        </is>
      </c>
      <c r="AB38" s="73" t="n"/>
    </row>
    <row r="39" ht="87" customFormat="1" customHeight="1" s="27">
      <c r="A39" s="164" t="n"/>
      <c r="B39" s="164" t="inlineStr">
        <is>
          <t>现代丝路寒旱马铃薯产业发展项目</t>
        </is>
      </c>
      <c r="C39" s="164" t="inlineStr">
        <is>
          <t>新建</t>
        </is>
      </c>
      <c r="D39" s="164" t="inlineStr">
        <is>
          <t>2023.1-2023.12</t>
        </is>
      </c>
      <c r="E39" s="70" t="inlineStr">
        <is>
          <t>罗山川乡</t>
        </is>
      </c>
      <c r="F39" s="120" t="inlineStr">
        <is>
          <t>在罗山川乡种植马铃薯500亩，每亩补助450元，以投放脱毒原种种薯的方式进行实物补助。</t>
        </is>
      </c>
      <c r="G39" s="221" t="n">
        <v>22.5</v>
      </c>
      <c r="H39" s="73" t="n">
        <v>22.5</v>
      </c>
      <c r="I39" s="164" t="n"/>
      <c r="J39" s="164" t="n"/>
      <c r="K39" s="73" t="n"/>
      <c r="L39" s="73" t="inlineStr">
        <is>
          <t>甘财振兴[2022]21号</t>
        </is>
      </c>
      <c r="M39" s="120" t="inlineStr">
        <is>
          <t>亩均增加纯收入800元以上。</t>
        </is>
      </c>
      <c r="N39" s="78" t="inlineStr">
        <is>
          <t>按照政府补助脱毒种薯、合作社带动、农户共同参与的膜的模式实施丝路寒旱马铃薯产业，增加粮食产量，保障粮食安全，达到“社、户”共同发展的利益联结机制。</t>
        </is>
      </c>
      <c r="O39" s="164" t="n">
        <v>1</v>
      </c>
      <c r="P39" s="73" t="n"/>
      <c r="Q39" s="73" t="n">
        <v>0.008</v>
      </c>
      <c r="R39" s="222" t="n">
        <v>0.008</v>
      </c>
      <c r="S39" s="222" t="n"/>
      <c r="T39" s="73" t="n">
        <v>0.033</v>
      </c>
      <c r="U39" s="222" t="n">
        <v>0.033</v>
      </c>
      <c r="V39" s="222" t="n"/>
      <c r="W39" s="164" t="inlineStr">
        <is>
          <t>农业
农村局</t>
        </is>
      </c>
      <c r="X39" s="97" t="inlineStr">
        <is>
          <t>赵过存</t>
        </is>
      </c>
      <c r="Y39" s="164" t="inlineStr">
        <is>
          <t>罗山川乡</t>
        </is>
      </c>
      <c r="Z39" s="73" t="inlineStr">
        <is>
          <t>李长宝</t>
        </is>
      </c>
      <c r="AA39" s="73" t="inlineStr">
        <is>
          <t>环农领办发（2023）4号</t>
        </is>
      </c>
      <c r="AB39" s="73" t="n"/>
    </row>
    <row r="40" ht="60" customFormat="1" customHeight="1" s="26">
      <c r="A40" s="64" t="n"/>
      <c r="B40" s="64" t="inlineStr">
        <is>
          <t>环县2023年庭院经济（早春拱棚）建设合计</t>
        </is>
      </c>
      <c r="C40" s="64" t="inlineStr">
        <is>
          <t>新建</t>
        </is>
      </c>
      <c r="D40" s="64" t="inlineStr">
        <is>
          <t>2023.1-2023.12</t>
        </is>
      </c>
      <c r="E40" s="65" t="inlineStr">
        <is>
          <t>洪德镇等9个乡镇</t>
        </is>
      </c>
      <c r="F40" s="66" t="inlineStr">
        <is>
          <t>在洪德等9乡镇采取“以奖代补、先建后补”的方式，为脱贫户（含监测户）新建早春拱棚（小庭院）982座，以实物进行补助，每座预算3500元。拱棚长33米，弧长7.8米，宽5.6米，高2.2米，每座占地0.33亩，种植面积0.28亩。</t>
        </is>
      </c>
      <c r="G40" s="219" t="n">
        <v>343.7</v>
      </c>
      <c r="H40" s="68" t="n">
        <v>343.7</v>
      </c>
      <c r="I40" s="64" t="n"/>
      <c r="J40" s="64" t="n"/>
      <c r="K40" s="68" t="n"/>
      <c r="L40" s="68" t="inlineStr">
        <is>
          <t>甘财振兴[2022]21号</t>
        </is>
      </c>
      <c r="M40" s="66" t="inlineStr">
        <is>
          <t>平均每座收益4000元以上。</t>
        </is>
      </c>
      <c r="N40" s="85" t="inlineStr">
        <is>
          <t>通过村级申报，镇级审核的方式，为982户农户按照3500元/座的补助标准投放小庭院1座。</t>
        </is>
      </c>
      <c r="O40" s="64" t="n">
        <v>49</v>
      </c>
      <c r="P40" s="68" t="n"/>
      <c r="Q40" s="68" t="n">
        <v>0.0982</v>
      </c>
      <c r="R40" s="220" t="n">
        <v>0.0982</v>
      </c>
      <c r="S40" s="220" t="n"/>
      <c r="T40" s="68" t="n">
        <v>0.9461000000000001</v>
      </c>
      <c r="U40" s="220" t="n">
        <v>0.9461000000000001</v>
      </c>
      <c r="V40" s="220" t="n"/>
      <c r="W40" s="64" t="inlineStr">
        <is>
          <t>农业
农村局</t>
        </is>
      </c>
      <c r="X40" s="95" t="inlineStr">
        <is>
          <t>赵过存</t>
        </is>
      </c>
      <c r="Y40" s="64" t="inlineStr">
        <is>
          <t>有关乡镇</t>
        </is>
      </c>
      <c r="Z40" s="68" t="inlineStr">
        <is>
          <t>各乡镇长</t>
        </is>
      </c>
      <c r="AA40" s="68" t="inlineStr">
        <is>
          <t>环农领办发（2023）4号</t>
        </is>
      </c>
      <c r="AB40" s="68" t="n"/>
    </row>
    <row r="41" ht="73" customFormat="1" customHeight="1" s="27">
      <c r="A41" s="164" t="n"/>
      <c r="B41" s="164" t="inlineStr">
        <is>
          <t>环县2023年庭院经济（早春拱棚）建设</t>
        </is>
      </c>
      <c r="C41" s="164" t="inlineStr">
        <is>
          <t>新建</t>
        </is>
      </c>
      <c r="D41" s="164" t="inlineStr">
        <is>
          <t>2023.1-2023.12</t>
        </is>
      </c>
      <c r="E41" s="70" t="inlineStr">
        <is>
          <t>洪德镇</t>
        </is>
      </c>
      <c r="F41" s="120" t="inlineStr">
        <is>
          <t>新建早春拱棚建设（小庭院）304座，其中丁阳渠子村31座、洪德街村77座、李塬村50座、梁岔村58座、苗河村23座、肖关村50座、赵洼村15座。</t>
        </is>
      </c>
      <c r="G41" s="221" t="n">
        <v>106.4</v>
      </c>
      <c r="H41" s="73" t="n">
        <v>106.4</v>
      </c>
      <c r="I41" s="164" t="n"/>
      <c r="J41" s="164" t="n"/>
      <c r="K41" s="73" t="n"/>
      <c r="L41" s="73" t="inlineStr">
        <is>
          <t>甘财振兴[2022]21号</t>
        </is>
      </c>
      <c r="M41" s="120" t="inlineStr">
        <is>
          <t>平均每座收益4000元以上。</t>
        </is>
      </c>
      <c r="N41" s="78" t="inlineStr">
        <is>
          <t>通过村级申报，镇级审核的方式，为每户按照3500元/座的补助标准投放小庭院1座。</t>
        </is>
      </c>
      <c r="O41" s="164" t="n">
        <v>7</v>
      </c>
      <c r="P41" s="73" t="n"/>
      <c r="Q41" s="73" t="n">
        <v>0.0304</v>
      </c>
      <c r="R41" s="222" t="n">
        <v>0.0304</v>
      </c>
      <c r="S41" s="222" t="n"/>
      <c r="T41" s="73" t="n">
        <v>0.1633</v>
      </c>
      <c r="U41" s="222" t="n">
        <v>0.1633</v>
      </c>
      <c r="V41" s="222" t="n"/>
      <c r="W41" s="164" t="inlineStr">
        <is>
          <t>农业
农村局</t>
        </is>
      </c>
      <c r="X41" s="97" t="inlineStr">
        <is>
          <t>赵过存</t>
        </is>
      </c>
      <c r="Y41" s="164" t="inlineStr">
        <is>
          <t>合道镇</t>
        </is>
      </c>
      <c r="Z41" s="73" t="inlineStr">
        <is>
          <t>梁建升</t>
        </is>
      </c>
      <c r="AA41" s="73" t="inlineStr">
        <is>
          <t>环农领办发（2023）4号</t>
        </is>
      </c>
      <c r="AB41" s="73" t="n"/>
    </row>
    <row r="42" ht="73" customFormat="1" customHeight="1" s="27">
      <c r="A42" s="164" t="n"/>
      <c r="B42" s="164" t="inlineStr">
        <is>
          <t>环县2023年庭院经济（早春拱棚）建设</t>
        </is>
      </c>
      <c r="C42" s="164" t="inlineStr">
        <is>
          <t>新建</t>
        </is>
      </c>
      <c r="D42" s="164" t="inlineStr">
        <is>
          <t>2023.1-2023.12</t>
        </is>
      </c>
      <c r="E42" s="70" t="inlineStr">
        <is>
          <t>虎洞镇</t>
        </is>
      </c>
      <c r="F42" s="120" t="inlineStr">
        <is>
          <t>新建早春拱棚建设（小庭院）145座，其中半个城村5座、常兆台村11座、高庙湾村33座、贾驿村36座、金庄塬村17座、刘解掌村3座、砂井子村11座、魏家河村11座、张大掌村5座、张家湾村13座。</t>
        </is>
      </c>
      <c r="G42" s="221" t="n">
        <v>50.75</v>
      </c>
      <c r="H42" s="73" t="n">
        <v>50.75</v>
      </c>
      <c r="I42" s="164" t="n"/>
      <c r="J42" s="164" t="n"/>
      <c r="K42" s="73" t="n"/>
      <c r="L42" s="73" t="inlineStr">
        <is>
          <t>甘财振兴[2022]21号</t>
        </is>
      </c>
      <c r="M42" s="120" t="inlineStr">
        <is>
          <t>平均每座收益4000元以上。</t>
        </is>
      </c>
      <c r="N42" s="78" t="inlineStr">
        <is>
          <t>通过村级申报，镇级审核的方式，为每户按照3500元/座的补助标准投放小庭院1座。</t>
        </is>
      </c>
      <c r="O42" s="164" t="n">
        <v>10</v>
      </c>
      <c r="P42" s="73" t="n"/>
      <c r="Q42" s="73" t="n">
        <v>0.0145</v>
      </c>
      <c r="R42" s="222" t="n">
        <v>0.0145</v>
      </c>
      <c r="S42" s="222" t="n"/>
      <c r="T42" s="73" t="n">
        <v>0.1073</v>
      </c>
      <c r="U42" s="222" t="n">
        <v>0.1073</v>
      </c>
      <c r="V42" s="222" t="n"/>
      <c r="W42" s="164" t="inlineStr">
        <is>
          <t>农业
农村局</t>
        </is>
      </c>
      <c r="X42" s="97" t="inlineStr">
        <is>
          <t>赵过存</t>
        </is>
      </c>
      <c r="Y42" s="164" t="inlineStr">
        <is>
          <t>虎洞镇</t>
        </is>
      </c>
      <c r="Z42" s="73" t="inlineStr">
        <is>
          <t>敬晓军</t>
        </is>
      </c>
      <c r="AA42" s="73" t="inlineStr">
        <is>
          <t>环农领办发（2023）4号</t>
        </is>
      </c>
      <c r="AB42" s="73" t="n"/>
    </row>
    <row r="43" ht="57" customFormat="1" customHeight="1" s="27">
      <c r="A43" s="164" t="n"/>
      <c r="B43" s="164" t="inlineStr">
        <is>
          <t>环县2023年庭院经济（早春拱棚）建设</t>
        </is>
      </c>
      <c r="C43" s="164" t="inlineStr">
        <is>
          <t>新建</t>
        </is>
      </c>
      <c r="D43" s="164" t="inlineStr">
        <is>
          <t>2023.1-2023.12</t>
        </is>
      </c>
      <c r="E43" s="70" t="inlineStr">
        <is>
          <t>芦家湾乡</t>
        </is>
      </c>
      <c r="F43" s="120" t="inlineStr">
        <is>
          <t>新建早春拱棚建设（小庭院）47座，其中庙儿掌村6座、花儿掌村6座、井川村24座、宋家掌村11座。</t>
        </is>
      </c>
      <c r="G43" s="221" t="n">
        <v>16.45</v>
      </c>
      <c r="H43" s="73" t="n">
        <v>16.45</v>
      </c>
      <c r="I43" s="164" t="n"/>
      <c r="J43" s="164" t="n"/>
      <c r="K43" s="73" t="n"/>
      <c r="L43" s="73" t="inlineStr">
        <is>
          <t>甘财振兴[2022]21号</t>
        </is>
      </c>
      <c r="M43" s="120" t="inlineStr">
        <is>
          <t>平均每座收益4000元以上。</t>
        </is>
      </c>
      <c r="N43" s="78" t="inlineStr">
        <is>
          <t>通过村级申报，镇级审核的方式，为每户按照3500元/座的补助标准投放小庭院1座。</t>
        </is>
      </c>
      <c r="O43" s="164" t="n">
        <v>4</v>
      </c>
      <c r="P43" s="73" t="n"/>
      <c r="Q43" s="73" t="n">
        <v>0.0047</v>
      </c>
      <c r="R43" s="222" t="n">
        <v>0.0047</v>
      </c>
      <c r="S43" s="222" t="n"/>
      <c r="T43" s="73" t="n">
        <v>0.0207</v>
      </c>
      <c r="U43" s="222" t="n">
        <v>0.0207</v>
      </c>
      <c r="V43" s="222" t="n"/>
      <c r="W43" s="164" t="inlineStr">
        <is>
          <t>农业
农村局</t>
        </is>
      </c>
      <c r="X43" s="97" t="inlineStr">
        <is>
          <t>赵过存</t>
        </is>
      </c>
      <c r="Y43" s="164" t="inlineStr">
        <is>
          <t>芦家湾乡</t>
        </is>
      </c>
      <c r="Z43" s="73" t="inlineStr">
        <is>
          <t>吕清勋</t>
        </is>
      </c>
      <c r="AA43" s="73" t="inlineStr">
        <is>
          <t>环农领办发（2023）4号</t>
        </is>
      </c>
      <c r="AB43" s="73" t="n"/>
    </row>
    <row r="44" ht="69" customFormat="1" customHeight="1" s="27">
      <c r="A44" s="164" t="n"/>
      <c r="B44" s="164" t="inlineStr">
        <is>
          <t>环县2023年庭院经济（早春拱棚）建设</t>
        </is>
      </c>
      <c r="C44" s="164" t="inlineStr">
        <is>
          <t>新建</t>
        </is>
      </c>
      <c r="D44" s="164" t="inlineStr">
        <is>
          <t>2023.1-2023.12</t>
        </is>
      </c>
      <c r="E44" s="70" t="inlineStr">
        <is>
          <t>合道镇</t>
        </is>
      </c>
      <c r="F44" s="120" t="inlineStr">
        <is>
          <t>新建早春拱棚建设（小庭院）118座。其中常崾岘村6座，大路洼村11座，唐台子村11座，瓦天沟村11座，辛坪村8座，杨坪沟村23座，尚西坪村10座，寨子坪村13座，赵台村8座，朱家塬村9座，红崖洼村8座。</t>
        </is>
      </c>
      <c r="G44" s="221" t="n">
        <v>41.3</v>
      </c>
      <c r="H44" s="73" t="n">
        <v>41.3</v>
      </c>
      <c r="I44" s="164" t="n"/>
      <c r="J44" s="164" t="n"/>
      <c r="K44" s="73" t="n"/>
      <c r="L44" s="73" t="inlineStr">
        <is>
          <t>甘财振兴[2022]21号</t>
        </is>
      </c>
      <c r="M44" s="120" t="inlineStr">
        <is>
          <t>平均每座收益4000元以上。</t>
        </is>
      </c>
      <c r="N44" s="78" t="inlineStr">
        <is>
          <t>通过村级申报，镇级审核的方式，为每户按照3500元/座的补助标准投放小庭院1座。</t>
        </is>
      </c>
      <c r="O44" s="164" t="n">
        <v>11</v>
      </c>
      <c r="P44" s="73" t="n"/>
      <c r="Q44" s="73" t="n">
        <v>0.0118</v>
      </c>
      <c r="R44" s="222" t="n">
        <v>0.0118</v>
      </c>
      <c r="S44" s="222" t="n"/>
      <c r="T44" s="73" t="n">
        <v>0.0479</v>
      </c>
      <c r="U44" s="222" t="n">
        <v>0.0479</v>
      </c>
      <c r="V44" s="222" t="n"/>
      <c r="W44" s="164" t="inlineStr">
        <is>
          <t>农业
农村局</t>
        </is>
      </c>
      <c r="X44" s="97" t="inlineStr">
        <is>
          <t>赵过存</t>
        </is>
      </c>
      <c r="Y44" s="164" t="inlineStr">
        <is>
          <t>合道镇</t>
        </is>
      </c>
      <c r="Z44" s="73" t="inlineStr">
        <is>
          <t>梁建升</t>
        </is>
      </c>
      <c r="AA44" s="73" t="inlineStr">
        <is>
          <t>环农领办发（2023）4号</t>
        </is>
      </c>
      <c r="AB44" s="73" t="n"/>
    </row>
    <row r="45" ht="57" customFormat="1" customHeight="1" s="27">
      <c r="A45" s="164" t="n"/>
      <c r="B45" s="164" t="inlineStr">
        <is>
          <t>环县2023年庭院经济（早春拱棚）建设</t>
        </is>
      </c>
      <c r="C45" s="164" t="inlineStr">
        <is>
          <t>新建</t>
        </is>
      </c>
      <c r="D45" s="164" t="inlineStr">
        <is>
          <t>2023.1-2023.12</t>
        </is>
      </c>
      <c r="E45" s="70" t="inlineStr">
        <is>
          <t>八珠乡</t>
        </is>
      </c>
      <c r="F45" s="120" t="inlineStr">
        <is>
          <t>新建早春拱棚建设（小庭院）73座，其中曹塬村2座、苟塬村64座，白塬村7座。</t>
        </is>
      </c>
      <c r="G45" s="221" t="n">
        <v>25.55</v>
      </c>
      <c r="H45" s="73" t="n">
        <v>25.55</v>
      </c>
      <c r="I45" s="164" t="n"/>
      <c r="J45" s="164" t="n"/>
      <c r="K45" s="73" t="n"/>
      <c r="L45" s="73" t="inlineStr">
        <is>
          <t>甘财振兴[2022]21号</t>
        </is>
      </c>
      <c r="M45" s="120" t="inlineStr">
        <is>
          <t>平均每座收益4000元以上。</t>
        </is>
      </c>
      <c r="N45" s="78" t="inlineStr">
        <is>
          <t>通过村级申报，镇级审核的方式，为每户按照3500元/座的补助标准投放小庭院1座。</t>
        </is>
      </c>
      <c r="O45" s="164" t="n">
        <v>3</v>
      </c>
      <c r="P45" s="73" t="n"/>
      <c r="Q45" s="73" t="n">
        <v>0.0073</v>
      </c>
      <c r="R45" s="222" t="n">
        <v>0.0073</v>
      </c>
      <c r="S45" s="222" t="n"/>
      <c r="T45" s="73" t="n">
        <v>0.0289</v>
      </c>
      <c r="U45" s="222" t="n">
        <v>0.0289</v>
      </c>
      <c r="V45" s="222" t="n"/>
      <c r="W45" s="164" t="inlineStr">
        <is>
          <t>农业
农村局</t>
        </is>
      </c>
      <c r="X45" s="97" t="inlineStr">
        <is>
          <t>赵过存</t>
        </is>
      </c>
      <c r="Y45" s="164" t="inlineStr">
        <is>
          <t>八珠乡</t>
        </is>
      </c>
      <c r="Z45" s="73" t="inlineStr">
        <is>
          <t>张彬彬</t>
        </is>
      </c>
      <c r="AA45" s="73" t="inlineStr">
        <is>
          <t>环农领办发（2023）4号</t>
        </is>
      </c>
      <c r="AB45" s="73" t="n"/>
    </row>
    <row r="46" ht="57" customFormat="1" customHeight="1" s="27">
      <c r="A46" s="164" t="n"/>
      <c r="B46" s="164" t="inlineStr">
        <is>
          <t>环县2023年庭院经济（早春拱棚）建设</t>
        </is>
      </c>
      <c r="C46" s="164" t="inlineStr">
        <is>
          <t>新建</t>
        </is>
      </c>
      <c r="D46" s="164" t="inlineStr">
        <is>
          <t>2023.1-2023.12</t>
        </is>
      </c>
      <c r="E46" s="70" t="inlineStr">
        <is>
          <t>木钵镇</t>
        </is>
      </c>
      <c r="F46" s="120" t="inlineStr">
        <is>
          <t>新建早春拱棚建设（小庭院）36座，其中邓寨子村1座、郭西掌村1座、刘家塬村14座、木钵街村7座、曹旗村4座、高寨村9座。</t>
        </is>
      </c>
      <c r="G46" s="221" t="n">
        <v>12.6</v>
      </c>
      <c r="H46" s="73" t="n">
        <v>12.6</v>
      </c>
      <c r="I46" s="164" t="n"/>
      <c r="J46" s="164" t="n"/>
      <c r="K46" s="73" t="n"/>
      <c r="L46" s="73" t="inlineStr">
        <is>
          <t>甘财振兴[2022]21号</t>
        </is>
      </c>
      <c r="M46" s="120" t="inlineStr">
        <is>
          <t>平均每座收益4000元以上。</t>
        </is>
      </c>
      <c r="N46" s="78" t="inlineStr">
        <is>
          <t>通过村级申报，镇级审核的方式，为每户按照3500元/座的补助标准投放小庭院1座。</t>
        </is>
      </c>
      <c r="O46" s="164" t="n">
        <v>6</v>
      </c>
      <c r="P46" s="73" t="n"/>
      <c r="Q46" s="73" t="n">
        <v>0.0036</v>
      </c>
      <c r="R46" s="222" t="n">
        <v>0.0036</v>
      </c>
      <c r="S46" s="222" t="n"/>
      <c r="T46" s="73" t="n">
        <v>0.0149</v>
      </c>
      <c r="U46" s="222" t="n">
        <v>0.0149</v>
      </c>
      <c r="V46" s="222" t="n"/>
      <c r="W46" s="164" t="inlineStr">
        <is>
          <t>农业
农村局</t>
        </is>
      </c>
      <c r="X46" s="97" t="inlineStr">
        <is>
          <t>赵过存</t>
        </is>
      </c>
      <c r="Y46" s="164" t="inlineStr">
        <is>
          <t>木钵镇</t>
        </is>
      </c>
      <c r="Z46" s="73" t="inlineStr">
        <is>
          <t>王贵平</t>
        </is>
      </c>
      <c r="AA46" s="73" t="inlineStr">
        <is>
          <t>环农领办发（2023）4号</t>
        </is>
      </c>
      <c r="AB46" s="73" t="n"/>
    </row>
    <row r="47" ht="57" customFormat="1" customHeight="1" s="27">
      <c r="A47" s="164" t="n"/>
      <c r="B47" s="164" t="inlineStr">
        <is>
          <t>环县2023年庭院经济（早春拱棚）建设</t>
        </is>
      </c>
      <c r="C47" s="164" t="inlineStr">
        <is>
          <t>新建</t>
        </is>
      </c>
      <c r="D47" s="164" t="inlineStr">
        <is>
          <t>2023.1-2023.12</t>
        </is>
      </c>
      <c r="E47" s="70" t="inlineStr">
        <is>
          <t>耿湾乡</t>
        </is>
      </c>
      <c r="F47" s="120" t="inlineStr">
        <is>
          <t>在四合原村新建早春拱棚建设（小庭院）20座。</t>
        </is>
      </c>
      <c r="G47" s="221" t="n">
        <v>7</v>
      </c>
      <c r="H47" s="73" t="n">
        <v>7</v>
      </c>
      <c r="I47" s="164" t="n"/>
      <c r="J47" s="164" t="n"/>
      <c r="K47" s="73" t="n"/>
      <c r="L47" s="73" t="inlineStr">
        <is>
          <t>甘财振兴[2022]21号</t>
        </is>
      </c>
      <c r="M47" s="120" t="inlineStr">
        <is>
          <t>平均每座收益4000元以上。</t>
        </is>
      </c>
      <c r="N47" s="78" t="inlineStr">
        <is>
          <t>通过村级申报，镇级审核的方式，为每户按照3500元/座的补助标准投放小庭院1座。</t>
        </is>
      </c>
      <c r="O47" s="164" t="n">
        <v>1</v>
      </c>
      <c r="P47" s="73" t="n"/>
      <c r="Q47" s="73" t="n">
        <v>0.002</v>
      </c>
      <c r="R47" s="222" t="n">
        <v>0.002</v>
      </c>
      <c r="S47" s="222" t="n"/>
      <c r="T47" s="73" t="n">
        <v>0.0092</v>
      </c>
      <c r="U47" s="222" t="n">
        <v>0.0092</v>
      </c>
      <c r="V47" s="222" t="n"/>
      <c r="W47" s="164" t="inlineStr">
        <is>
          <t>农业
农村局</t>
        </is>
      </c>
      <c r="X47" s="97" t="inlineStr">
        <is>
          <t>赵过存</t>
        </is>
      </c>
      <c r="Y47" s="164" t="inlineStr">
        <is>
          <t>耿湾乡</t>
        </is>
      </c>
      <c r="Z47" s="73" t="inlineStr">
        <is>
          <t>、
吕清勋</t>
        </is>
      </c>
      <c r="AA47" s="73" t="inlineStr">
        <is>
          <t>环农领办发（2023）4号</t>
        </is>
      </c>
      <c r="AB47" s="73" t="n"/>
    </row>
    <row r="48" ht="57" customFormat="1" customHeight="1" s="27">
      <c r="A48" s="164" t="n"/>
      <c r="B48" s="164" t="inlineStr">
        <is>
          <t>环县2023年庭院经济（早春拱棚）建设</t>
        </is>
      </c>
      <c r="C48" s="164" t="inlineStr">
        <is>
          <t>新建</t>
        </is>
      </c>
      <c r="D48" s="164" t="inlineStr">
        <is>
          <t>2023.1-2023.12</t>
        </is>
      </c>
      <c r="E48" s="70" t="inlineStr">
        <is>
          <t>毛井镇</t>
        </is>
      </c>
      <c r="F48" s="120" t="inlineStr">
        <is>
          <t>新建早春拱棚建设（小庭院）120座，其中二条俭村50座，乔崾岘村39座，黄寨柯村25座，丁连掌村1座，红土咀村1座，马趟村4座。</t>
        </is>
      </c>
      <c r="G48" s="221" t="n">
        <v>42</v>
      </c>
      <c r="H48" s="73" t="n">
        <v>42</v>
      </c>
      <c r="I48" s="164" t="n"/>
      <c r="J48" s="164" t="n"/>
      <c r="K48" s="73" t="n"/>
      <c r="L48" s="73" t="inlineStr">
        <is>
          <t>甘财振兴[2022]21号</t>
        </is>
      </c>
      <c r="M48" s="120" t="inlineStr">
        <is>
          <t>平均每座收益4000元以上。</t>
        </is>
      </c>
      <c r="N48" s="78" t="inlineStr">
        <is>
          <t>通过村级申报，镇级审核的方式，为每户按照3500元/座的补助标准投放小庭院1座。</t>
        </is>
      </c>
      <c r="O48" s="164" t="n">
        <v>6</v>
      </c>
      <c r="P48" s="73" t="n"/>
      <c r="Q48" s="73" t="n">
        <v>0.012</v>
      </c>
      <c r="R48" s="222" t="n">
        <v>0.012</v>
      </c>
      <c r="S48" s="222" t="n"/>
      <c r="T48" s="73" t="n">
        <v>0.0226</v>
      </c>
      <c r="U48" s="222" t="n">
        <v>0.0226</v>
      </c>
      <c r="V48" s="222" t="n"/>
      <c r="W48" s="164" t="inlineStr">
        <is>
          <t>农业
农村局</t>
        </is>
      </c>
      <c r="X48" s="97" t="inlineStr">
        <is>
          <t>赵过存</t>
        </is>
      </c>
      <c r="Y48" s="164" t="inlineStr">
        <is>
          <t>毛井镇</t>
        </is>
      </c>
      <c r="Z48" s="73" t="inlineStr">
        <is>
          <t>梁森</t>
        </is>
      </c>
      <c r="AA48" s="73" t="inlineStr">
        <is>
          <t>环农领办发（2023）4号</t>
        </is>
      </c>
      <c r="AB48" s="73" t="n"/>
    </row>
    <row r="49" ht="57" customFormat="1" customHeight="1" s="27">
      <c r="A49" s="164" t="n"/>
      <c r="B49" s="164" t="inlineStr">
        <is>
          <t>环县2023年庭院经济（早春拱棚）建设</t>
        </is>
      </c>
      <c r="C49" s="164" t="inlineStr">
        <is>
          <t>新建</t>
        </is>
      </c>
      <c r="D49" s="164" t="inlineStr">
        <is>
          <t>2023.1-2023.12</t>
        </is>
      </c>
      <c r="E49" s="70" t="inlineStr">
        <is>
          <t>曲子镇</t>
        </is>
      </c>
      <c r="F49" s="120" t="inlineStr">
        <is>
          <t>新建早春拱棚建设（小庭院）119座，其中许家塬村5座，西沟村15座，双城村1座，刘旗村25座，孟家寨村19座，高李湾村10座，五里桥村6座，楼房子村35座，马家河村3座。</t>
        </is>
      </c>
      <c r="G49" s="221" t="n">
        <v>41.65</v>
      </c>
      <c r="H49" s="73" t="n">
        <v>41.65</v>
      </c>
      <c r="I49" s="164" t="n"/>
      <c r="J49" s="164" t="n"/>
      <c r="K49" s="73" t="n"/>
      <c r="L49" s="73" t="inlineStr">
        <is>
          <t>甘财振兴[2022]21号</t>
        </is>
      </c>
      <c r="M49" s="120" t="inlineStr">
        <is>
          <t>平均每座收益4000元以上。</t>
        </is>
      </c>
      <c r="N49" s="78" t="inlineStr">
        <is>
          <t>通过村级申报，镇级审核的方式，为每户按照3500元/座的补助标准投放小庭院1座。</t>
        </is>
      </c>
      <c r="O49" s="164" t="n">
        <v>1</v>
      </c>
      <c r="P49" s="73" t="n"/>
      <c r="Q49" s="73" t="n">
        <v>0.0119</v>
      </c>
      <c r="R49" s="222" t="n">
        <v>0.0119</v>
      </c>
      <c r="S49" s="222" t="n"/>
      <c r="T49" s="73" t="n">
        <v>0.5313</v>
      </c>
      <c r="U49" s="222" t="n">
        <v>0.5313</v>
      </c>
      <c r="V49" s="222" t="n"/>
      <c r="W49" s="164" t="inlineStr">
        <is>
          <t>农业
农村局</t>
        </is>
      </c>
      <c r="X49" s="97" t="inlineStr">
        <is>
          <t>赵过存</t>
        </is>
      </c>
      <c r="Y49" s="164" t="inlineStr">
        <is>
          <t>曲子镇</t>
        </is>
      </c>
      <c r="Z49" s="73" t="inlineStr">
        <is>
          <t>黄国锋</t>
        </is>
      </c>
      <c r="AA49" s="73" t="inlineStr">
        <is>
          <t>环农领办发（2023）4号</t>
        </is>
      </c>
      <c r="AB49" s="73" t="n"/>
    </row>
    <row r="50" ht="60" customFormat="1" customHeight="1" s="26">
      <c r="A50" s="64" t="n"/>
      <c r="B50" s="64" t="inlineStr">
        <is>
          <t>环县食用菌基地建设项目（食用菌菌棒补助）</t>
        </is>
      </c>
      <c r="C50" s="64" t="inlineStr">
        <is>
          <t>新建</t>
        </is>
      </c>
      <c r="D50" s="64" t="inlineStr">
        <is>
          <t>2023.1-2023.12</t>
        </is>
      </c>
      <c r="E50" s="65" t="inlineStr">
        <is>
          <t>木钵等3乡镇</t>
        </is>
      </c>
      <c r="F50" s="66" t="inlineStr">
        <is>
          <t>在木钵镇关营村补助食用菌菌棒8万棒，曲子镇五里桥村补助食用菌菌棒16万棒，芦家湾乡宋掌村补助食用菌菌棒6万棒。共补助30万棒，每棒补助1元。</t>
        </is>
      </c>
      <c r="G50" s="219" t="n">
        <v>30</v>
      </c>
      <c r="H50" s="68" t="n">
        <v>30</v>
      </c>
      <c r="I50" s="64" t="n"/>
      <c r="J50" s="64" t="n"/>
      <c r="K50" s="68" t="n"/>
      <c r="L50" s="68" t="inlineStr">
        <is>
          <t>甘财振兴[2022]21号</t>
        </is>
      </c>
      <c r="M50" s="66" t="inlineStr">
        <is>
          <t>通过菌棒补助，降低农户栽植成本，提高收益。</t>
        </is>
      </c>
      <c r="N50" s="85" t="inlineStr">
        <is>
          <t>按照“企业+合作社+农户”的发展模式，构建新型生产经营体系，推进食用菌产业联合体建设，实现“社、户”共同发展的利益联结机制。</t>
        </is>
      </c>
      <c r="O50" s="64" t="n">
        <v>3</v>
      </c>
      <c r="P50" s="68" t="n"/>
      <c r="Q50" s="68" t="n">
        <v>0.0311</v>
      </c>
      <c r="R50" s="220" t="n">
        <v>0.0311</v>
      </c>
      <c r="S50" s="220" t="n"/>
      <c r="T50" s="68" t="n">
        <v>0.1227</v>
      </c>
      <c r="U50" s="220" t="n">
        <v>0.1227</v>
      </c>
      <c r="V50" s="220" t="n"/>
      <c r="W50" s="64" t="inlineStr">
        <is>
          <t>农业
农村局</t>
        </is>
      </c>
      <c r="X50" s="95" t="inlineStr">
        <is>
          <t>赵过存</t>
        </is>
      </c>
      <c r="Y50" s="64" t="inlineStr">
        <is>
          <t>有关乡镇</t>
        </is>
      </c>
      <c r="Z50" s="68" t="inlineStr">
        <is>
          <t>王贵平
黄国锋
吕清勋</t>
        </is>
      </c>
      <c r="AA50" s="68" t="inlineStr">
        <is>
          <t>环农领办发（2023）4号</t>
        </is>
      </c>
      <c r="AB50" s="68" t="n"/>
    </row>
    <row r="51" ht="39" customHeight="1" s="213">
      <c r="A51" s="51" t="n"/>
      <c r="B51" s="223" t="inlineStr">
        <is>
          <t>2.农村综合改革（1）-产业发展&lt;含村集体经济等&gt;</t>
        </is>
      </c>
      <c r="C51" s="194" t="n"/>
      <c r="D51" s="194" t="n"/>
      <c r="E51" s="189" t="n"/>
      <c r="F51" s="75" t="n"/>
      <c r="G51" s="224" t="n">
        <v>3900</v>
      </c>
      <c r="H51" s="224" t="n">
        <v>3900</v>
      </c>
      <c r="I51" s="224" t="n"/>
      <c r="J51" s="224" t="n"/>
      <c r="K51" s="224" t="n"/>
      <c r="L51" s="73" t="n"/>
      <c r="M51" s="78" t="n"/>
      <c r="N51" s="78" t="n"/>
      <c r="O51" s="73" t="n"/>
      <c r="P51" s="73" t="n"/>
      <c r="Q51" s="73" t="n"/>
      <c r="R51" s="222" t="n"/>
      <c r="S51" s="222" t="n"/>
      <c r="T51" s="73" t="n"/>
      <c r="U51" s="222" t="n"/>
      <c r="V51" s="222" t="n"/>
      <c r="W51" s="98" t="n"/>
      <c r="X51" s="98" t="n"/>
      <c r="Y51" s="73" t="n"/>
      <c r="Z51" s="73" t="n"/>
      <c r="AA51" s="73" t="n"/>
      <c r="AB51" s="73" t="n"/>
    </row>
    <row r="52" ht="177" customFormat="1" customHeight="1" s="26">
      <c r="A52" s="64" t="n"/>
      <c r="B52" s="64" t="inlineStr">
        <is>
          <t>曲子镇村级集体经济发展项目</t>
        </is>
      </c>
      <c r="C52" s="64" t="inlineStr">
        <is>
          <t>新建</t>
        </is>
      </c>
      <c r="D52" s="64" t="inlineStr">
        <is>
          <t>2023.01-2023.12</t>
        </is>
      </c>
      <c r="E52" s="65" t="inlineStr">
        <is>
          <t>曲子镇</t>
        </is>
      </c>
      <c r="F52" s="66" t="inlineStr">
        <is>
          <t>在曲子镇15个村实施村集体经济发展项目，每村200万元。</t>
        </is>
      </c>
      <c r="G52" s="219" t="n">
        <v>3000</v>
      </c>
      <c r="H52" s="68" t="n">
        <v>3000</v>
      </c>
      <c r="I52" s="64" t="n"/>
      <c r="J52" s="64" t="n"/>
      <c r="K52" s="68" t="n"/>
      <c r="L52" s="68" t="inlineStr">
        <is>
          <t>甘财振兴[2022]21号</t>
        </is>
      </c>
      <c r="M52" s="66" t="inlineStr">
        <is>
          <t>每年按协商的分红比例为村集体分红，增加村集体收入，分红比例由双方协商确定，分红资金全部用于持续发展村集体资金。</t>
        </is>
      </c>
      <c r="N52" s="85" t="inlineStr">
        <is>
          <t>村集体发展资金入股经营主体，由经营主体用牧草种植、收割等大型机械固定资产进行担保，并每年按不低于入股资金的6%进行分红，分红收益全部用于村集体发展；同时对所在村发展草产业户进行代种、代收和技术培训服务，建立带农台账，并按照市场价收购多余的饲草，形成种、收、销一条龙的共同发展利益联结机制。</t>
        </is>
      </c>
      <c r="O52" s="64" t="n">
        <v>1</v>
      </c>
      <c r="P52" s="68" t="n">
        <v>14</v>
      </c>
      <c r="Q52" s="68" t="n"/>
      <c r="R52" s="220" t="n"/>
      <c r="S52" s="220" t="n"/>
      <c r="T52" s="68" t="n"/>
      <c r="U52" s="220" t="n"/>
      <c r="V52" s="220" t="n"/>
      <c r="W52" s="64" t="inlineStr">
        <is>
          <t>农业
农村局</t>
        </is>
      </c>
      <c r="X52" s="95" t="inlineStr">
        <is>
          <t>赵过存</t>
        </is>
      </c>
      <c r="Y52" s="64" t="inlineStr">
        <is>
          <t>曲子镇</t>
        </is>
      </c>
      <c r="Z52" s="68" t="inlineStr">
        <is>
          <t>黄国锋</t>
        </is>
      </c>
      <c r="AA52" s="68" t="inlineStr">
        <is>
          <t>环农领办发（2023）4号</t>
        </is>
      </c>
      <c r="AB52" s="68" t="n"/>
    </row>
    <row r="53" ht="177" customFormat="1" customHeight="1" s="26">
      <c r="A53" s="64" t="n"/>
      <c r="B53" s="64" t="inlineStr">
        <is>
          <t>山城乡村级集体经济发展项目</t>
        </is>
      </c>
      <c r="C53" s="64" t="inlineStr">
        <is>
          <t>新建</t>
        </is>
      </c>
      <c r="D53" s="64" t="inlineStr">
        <is>
          <t>2023.01-2023.12</t>
        </is>
      </c>
      <c r="E53" s="65" t="inlineStr">
        <is>
          <t>山城乡</t>
        </is>
      </c>
      <c r="F53" s="66" t="inlineStr">
        <is>
          <t>在山城乡9个村实施集体经济发展项目，每村100万元。</t>
        </is>
      </c>
      <c r="G53" s="219" t="n">
        <v>900</v>
      </c>
      <c r="H53" s="68" t="n">
        <v>900</v>
      </c>
      <c r="I53" s="64" t="n"/>
      <c r="J53" s="64" t="n"/>
      <c r="K53" s="68" t="n"/>
      <c r="L53" s="68" t="inlineStr">
        <is>
          <t>甘财振兴[2022]21号</t>
        </is>
      </c>
      <c r="M53" s="66" t="inlineStr">
        <is>
          <t>每年按协商的分红比例为村集体分红，增加村集体收入，分红比例由双方协商确定，分红资金全部用于持续发展村集体资金。</t>
        </is>
      </c>
      <c r="N53" s="85" t="inlineStr">
        <is>
          <t>村集体发展资金入股经营主体，由经营主体用羊棚等固定资产进行担保，并每年按不低于入股资金的6%进行分红，分红收益全部用于村集体发展；同时对所在村发展羊产业户有偿投放种羊、代养和技术培训服务，并订单回收，建立带农台账，形成投、养、销、服一条龙的共同发展利益联结机制。</t>
        </is>
      </c>
      <c r="O53" s="64" t="n">
        <v>9</v>
      </c>
      <c r="P53" s="68" t="n"/>
      <c r="Q53" s="68" t="n"/>
      <c r="R53" s="220" t="n"/>
      <c r="S53" s="220" t="n"/>
      <c r="T53" s="68" t="n"/>
      <c r="U53" s="220" t="n"/>
      <c r="V53" s="220" t="n"/>
      <c r="W53" s="64" t="inlineStr">
        <is>
          <t>农业
农村局</t>
        </is>
      </c>
      <c r="X53" s="95" t="inlineStr">
        <is>
          <t>赵过存</t>
        </is>
      </c>
      <c r="Y53" s="64" t="inlineStr">
        <is>
          <t>山城乡</t>
        </is>
      </c>
      <c r="Z53" s="68" t="inlineStr">
        <is>
          <t>拓娟</t>
        </is>
      </c>
      <c r="AA53" s="68" t="inlineStr">
        <is>
          <t>环农领办发（2023）4号</t>
        </is>
      </c>
      <c r="AB53" s="68" t="n"/>
    </row>
    <row r="54" ht="39" customHeight="1" s="213">
      <c r="A54" s="51" t="n"/>
      <c r="B54" s="217" t="inlineStr">
        <is>
          <t>(二)养殖业</t>
        </is>
      </c>
      <c r="C54" s="194" t="n"/>
      <c r="D54" s="194" t="n"/>
      <c r="E54" s="189" t="n"/>
      <c r="F54" s="75" t="n"/>
      <c r="G54" s="224">
        <f>G55+G133+G197+G204</f>
        <v/>
      </c>
      <c r="H54" s="224">
        <f>H55+H133+H197+H204</f>
        <v/>
      </c>
      <c r="I54" s="224">
        <f>I55+I133+I197+I204</f>
        <v/>
      </c>
      <c r="J54" s="224">
        <f>J55+J133+J197+J204</f>
        <v/>
      </c>
      <c r="K54" s="224">
        <f>K55+K133+K197+K204</f>
        <v/>
      </c>
      <c r="L54" s="73" t="n"/>
      <c r="M54" s="78" t="n"/>
      <c r="N54" s="78" t="n"/>
      <c r="O54" s="73" t="n"/>
      <c r="P54" s="73" t="n"/>
      <c r="Q54" s="73" t="n"/>
      <c r="R54" s="222" t="n"/>
      <c r="S54" s="222" t="n"/>
      <c r="T54" s="73" t="n"/>
      <c r="U54" s="222" t="n"/>
      <c r="V54" s="222" t="n"/>
      <c r="W54" s="98" t="n"/>
      <c r="X54" s="98" t="n"/>
      <c r="Y54" s="73" t="n"/>
      <c r="Z54" s="73" t="n"/>
      <c r="AA54" s="73" t="n"/>
      <c r="AB54" s="73" t="n"/>
    </row>
    <row r="55" ht="39" customHeight="1" s="213">
      <c r="A55" s="51" t="n"/>
      <c r="B55" s="218" t="inlineStr">
        <is>
          <t>1.到户产业项目</t>
        </is>
      </c>
      <c r="C55" s="194" t="n"/>
      <c r="D55" s="194" t="n"/>
      <c r="E55" s="189" t="n"/>
      <c r="F55" s="75" t="n"/>
      <c r="G55" s="224">
        <f>G56+G73+G83+G102+G109+G116</f>
        <v/>
      </c>
      <c r="H55" s="224">
        <f>H56+H73+H83+H102+H109+H116</f>
        <v/>
      </c>
      <c r="I55" s="224">
        <f>I56+I73+I83+I102+I109+I116</f>
        <v/>
      </c>
      <c r="J55" s="224">
        <f>J56+J73+J83+J102+J109+J116</f>
        <v/>
      </c>
      <c r="K55" s="224">
        <f>K56+K73+K83+K102+K109+K116</f>
        <v/>
      </c>
      <c r="L55" s="73" t="n"/>
      <c r="M55" s="78" t="n"/>
      <c r="N55" s="78" t="n"/>
      <c r="O55" s="73" t="n"/>
      <c r="P55" s="73" t="n"/>
      <c r="Q55" s="73" t="n"/>
      <c r="R55" s="222" t="n"/>
      <c r="S55" s="222" t="n"/>
      <c r="T55" s="73" t="n"/>
      <c r="U55" s="222" t="n"/>
      <c r="V55" s="222" t="n"/>
      <c r="W55" s="98" t="n"/>
      <c r="X55" s="98" t="n"/>
      <c r="Y55" s="73" t="n"/>
      <c r="Z55" s="73" t="n"/>
      <c r="AA55" s="73" t="n"/>
      <c r="AB55" s="73" t="n"/>
    </row>
    <row r="56" ht="60" customFormat="1" customHeight="1" s="26">
      <c r="A56" s="64" t="n"/>
      <c r="B56" s="64" t="inlineStr">
        <is>
          <t>种畜补贴（种公羊）</t>
        </is>
      </c>
      <c r="C56" s="64" t="inlineStr">
        <is>
          <t>新建</t>
        </is>
      </c>
      <c r="D56" s="64" t="inlineStr">
        <is>
          <t>2023.01-2023.12</t>
        </is>
      </c>
      <c r="E56" s="65" t="inlineStr">
        <is>
          <t>车道镇等16个乡镇</t>
        </is>
      </c>
      <c r="F56" s="66" t="inlineStr">
        <is>
          <t>扶持3668户脱贫户（含监测对象）发展湖羊养殖，调引种公羊3668只，每只补助3000元。</t>
        </is>
      </c>
      <c r="G56" s="219" t="n">
        <v>1100.4</v>
      </c>
      <c r="H56" s="68" t="n">
        <v>1100.4</v>
      </c>
      <c r="I56" s="64" t="n"/>
      <c r="J56" s="64" t="n"/>
      <c r="K56" s="68" t="n"/>
      <c r="L56" s="68" t="inlineStr">
        <is>
          <t>甘财振兴〔2022〕21号</t>
        </is>
      </c>
      <c r="M56" s="66" t="inlineStr">
        <is>
          <t>提高湖羊养殖积极性，培育养殖示范户，带领养殖户发展湖羊养殖，增加农户收入。</t>
        </is>
      </c>
      <c r="N56" s="85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56" s="64" t="n">
        <v>138</v>
      </c>
      <c r="P56" s="68" t="n">
        <v>13</v>
      </c>
      <c r="Q56" s="68" t="n">
        <v>0.3668</v>
      </c>
      <c r="R56" s="220" t="n">
        <v>0.3668</v>
      </c>
      <c r="S56" s="220" t="n"/>
      <c r="T56" s="68" t="n">
        <v>1.6477</v>
      </c>
      <c r="U56" s="220" t="n">
        <v>1.6477</v>
      </c>
      <c r="V56" s="220" t="n"/>
      <c r="W56" s="64" t="inlineStr">
        <is>
          <t>畜牧兽医局</t>
        </is>
      </c>
      <c r="X56" s="95" t="inlineStr">
        <is>
          <t>曹志鹏</t>
        </is>
      </c>
      <c r="Y56" s="64" t="inlineStr">
        <is>
          <t>车道镇等16个乡镇</t>
        </is>
      </c>
      <c r="Z56" s="68" t="n"/>
      <c r="AA56" s="68" t="inlineStr">
        <is>
          <t>环财农〔2023〕6号</t>
        </is>
      </c>
      <c r="AB56" s="68" t="n"/>
    </row>
    <row r="57" ht="92" customFormat="1" customHeight="1" s="27">
      <c r="A57" s="122" t="n"/>
      <c r="B57" s="122" t="inlineStr">
        <is>
          <t>种畜补贴
（种公羊）</t>
        </is>
      </c>
      <c r="C57" s="73" t="inlineStr">
        <is>
          <t>新建</t>
        </is>
      </c>
      <c r="D57" s="73" t="inlineStr">
        <is>
          <t>2023.01-2023.12</t>
        </is>
      </c>
      <c r="E57" s="73" t="inlineStr">
        <is>
          <t>车道镇</t>
        </is>
      </c>
      <c r="F57" s="78" t="inlineStr">
        <is>
          <t>扶持521户脱贫户（含监测对象）发展湖羊养殖，调引种公羊521只，其中元峁村37户，苦水掌村35户，双庙村40户，王西掌村42户，吊渠村32户，三角城村32户，杨掌村36户，万安村45户，魏洼村38户，陈掌村30户，红台村20户，樱桃掌村41户，安掌村25户，代掌村25户，刘渠村21户，刘园子村22户。</t>
        </is>
      </c>
      <c r="G57" s="224" t="n">
        <v>156.3</v>
      </c>
      <c r="H57" s="224" t="n">
        <v>156.3</v>
      </c>
      <c r="I57" s="224" t="n"/>
      <c r="J57" s="224" t="n"/>
      <c r="K57" s="224" t="n"/>
      <c r="L57" s="73" t="inlineStr">
        <is>
          <t>甘财振兴〔2022〕21号</t>
        </is>
      </c>
      <c r="M57" s="78" t="inlineStr">
        <is>
          <t>提高湖羊养殖积极性，培育养殖示范户，带领养殖户发展湖羊养殖，增加农户收入。</t>
        </is>
      </c>
      <c r="N57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57" s="73" t="n">
        <v>16</v>
      </c>
      <c r="P57" s="73" t="n"/>
      <c r="Q57" s="73" t="n">
        <v>0.0521</v>
      </c>
      <c r="R57" s="222" t="n">
        <v>0.0521</v>
      </c>
      <c r="S57" s="222" t="n"/>
      <c r="T57" s="73" t="n">
        <v>0.2076</v>
      </c>
      <c r="U57" s="222" t="n">
        <v>0.2076</v>
      </c>
      <c r="V57" s="222" t="n"/>
      <c r="W57" s="98" t="inlineStr">
        <is>
          <t>畜牧兽医局</t>
        </is>
      </c>
      <c r="X57" s="98" t="inlineStr">
        <is>
          <t>曹志鹏</t>
        </is>
      </c>
      <c r="Y57" s="73" t="inlineStr">
        <is>
          <t>车道镇</t>
        </is>
      </c>
      <c r="Z57" s="73" t="inlineStr">
        <is>
          <t>都晓</t>
        </is>
      </c>
      <c r="AA57" s="73" t="inlineStr">
        <is>
          <t>环财农〔2023〕6号</t>
        </is>
      </c>
      <c r="AB57" s="73" t="n"/>
    </row>
    <row r="58" ht="99" customFormat="1" customHeight="1" s="27">
      <c r="A58" s="122" t="n"/>
      <c r="B58" s="122" t="inlineStr">
        <is>
          <t>种畜补贴
（种公羊）</t>
        </is>
      </c>
      <c r="C58" s="73" t="inlineStr">
        <is>
          <t>新建</t>
        </is>
      </c>
      <c r="D58" s="73" t="inlineStr">
        <is>
          <t>2023.01-2023.12</t>
        </is>
      </c>
      <c r="E58" s="73" t="inlineStr">
        <is>
          <t>毛井镇</t>
        </is>
      </c>
      <c r="F58" s="78" t="inlineStr">
        <is>
          <t>扶持500户脱贫户（含监测对象）发展湖羊养殖，调引种公羊500只，其中砖城子村35户，山西掌村70户，杨东掌村41户，红糜湾村32户，施家滩村47户，黄寨柯村63户，高家洼村58户，丁连掌村41户，大户掌村52户，红土咀村29户，马趟村32户。</t>
        </is>
      </c>
      <c r="G58" s="224" t="n">
        <v>150</v>
      </c>
      <c r="H58" s="224" t="n">
        <v>150</v>
      </c>
      <c r="I58" s="224" t="n"/>
      <c r="J58" s="224" t="n"/>
      <c r="K58" s="224" t="n"/>
      <c r="L58" s="73" t="inlineStr">
        <is>
          <t>甘财振兴〔2022〕21号</t>
        </is>
      </c>
      <c r="M58" s="78" t="inlineStr">
        <is>
          <t>提高湖羊养殖积极性，培育养殖示范户，带领养殖户发展湖羊养殖，增加农户收入。</t>
        </is>
      </c>
      <c r="N58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58" s="73" t="n">
        <v>11</v>
      </c>
      <c r="P58" s="73" t="n"/>
      <c r="Q58" s="73" t="n">
        <v>0.05</v>
      </c>
      <c r="R58" s="222" t="n">
        <v>0.05</v>
      </c>
      <c r="S58" s="222" t="n"/>
      <c r="T58" s="73" t="n">
        <v>0.2</v>
      </c>
      <c r="U58" s="222" t="n">
        <v>0.2</v>
      </c>
      <c r="V58" s="222" t="n"/>
      <c r="W58" s="98" t="inlineStr">
        <is>
          <t>畜牧兽医局</t>
        </is>
      </c>
      <c r="X58" s="98" t="inlineStr">
        <is>
          <t>曹志鹏</t>
        </is>
      </c>
      <c r="Y58" s="73" t="inlineStr">
        <is>
          <t>毛井镇</t>
        </is>
      </c>
      <c r="Z58" s="73" t="inlineStr">
        <is>
          <t>梁森</t>
        </is>
      </c>
      <c r="AA58" s="73" t="inlineStr">
        <is>
          <t>环财农〔2023〕6号</t>
        </is>
      </c>
      <c r="AB58" s="73" t="n"/>
    </row>
    <row r="59" ht="97" customFormat="1" customHeight="1" s="27">
      <c r="A59" s="122" t="n"/>
      <c r="B59" s="122" t="inlineStr">
        <is>
          <t>种畜补贴
（种公羊）</t>
        </is>
      </c>
      <c r="C59" s="73" t="inlineStr">
        <is>
          <t>新建</t>
        </is>
      </c>
      <c r="D59" s="73" t="inlineStr">
        <is>
          <t>2023.01-2023.12</t>
        </is>
      </c>
      <c r="E59" s="73" t="inlineStr">
        <is>
          <t>洪德镇</t>
        </is>
      </c>
      <c r="F59" s="78" t="inlineStr">
        <is>
          <t>扶持686户脱贫户（含监测对象）发展湖羊养殖，调引种公羊686只，其中大户塬31户，丁阳渠子7户，耿塬畔22户，河连湾58户，洪德街村118户，李达掌村25户，李塬村7户，梁岔村26户，马塬村44户，苗河村5户，私盐路村42户，苏长沟村83户，肖关村11户，新集子46户，许旗村45户，张崾岘村33户，张塬村36户，赵洼村47户。</t>
        </is>
      </c>
      <c r="G59" s="224" t="n">
        <v>205.8</v>
      </c>
      <c r="H59" s="224" t="n">
        <v>205.8</v>
      </c>
      <c r="I59" s="224" t="n"/>
      <c r="J59" s="224" t="n"/>
      <c r="K59" s="224" t="n"/>
      <c r="L59" s="73" t="inlineStr">
        <is>
          <t>甘财振兴〔2022〕21号</t>
        </is>
      </c>
      <c r="M59" s="78" t="inlineStr">
        <is>
          <t>提高湖羊养殖积极性，培育养殖示范户，带领养殖户发展湖羊养殖，增加农户收入。</t>
        </is>
      </c>
      <c r="N59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59" s="73" t="n">
        <v>18</v>
      </c>
      <c r="P59" s="73" t="n"/>
      <c r="Q59" s="73" t="n">
        <v>0.06859999999999999</v>
      </c>
      <c r="R59" s="222" t="n">
        <v>0.06859999999999999</v>
      </c>
      <c r="S59" s="222" t="n"/>
      <c r="T59" s="73" t="n">
        <v>0.3455</v>
      </c>
      <c r="U59" s="222" t="n">
        <v>0.3455</v>
      </c>
      <c r="V59" s="222" t="n"/>
      <c r="W59" s="98" t="inlineStr">
        <is>
          <t>畜牧兽医局</t>
        </is>
      </c>
      <c r="X59" s="98" t="inlineStr">
        <is>
          <t>曹志鹏</t>
        </is>
      </c>
      <c r="Y59" s="73" t="inlineStr">
        <is>
          <t>洪德镇</t>
        </is>
      </c>
      <c r="Z59" s="73" t="inlineStr">
        <is>
          <t>何海军</t>
        </is>
      </c>
      <c r="AA59" s="73" t="inlineStr">
        <is>
          <t>环财农〔2023〕6号</t>
        </is>
      </c>
      <c r="AB59" s="73" t="n"/>
    </row>
    <row r="60" ht="78" customFormat="1" customHeight="1" s="27">
      <c r="A60" s="122" t="n"/>
      <c r="B60" s="122" t="inlineStr">
        <is>
          <t>种畜补贴
（种公羊）</t>
        </is>
      </c>
      <c r="C60" s="73" t="inlineStr">
        <is>
          <t>新建</t>
        </is>
      </c>
      <c r="D60" s="73" t="inlineStr">
        <is>
          <t>2023.01-2023.12</t>
        </is>
      </c>
      <c r="E60" s="73" t="inlineStr">
        <is>
          <t>小南沟乡</t>
        </is>
      </c>
      <c r="F60" s="78" t="inlineStr">
        <is>
          <t>扶持270户脱贫户（含监测对象）发展湖羊养殖，调引种公羊270只，其中陈掌村16户，汪天子村25户，连家川村78户，小南沟村87户，天子渠村33户，许掌村13户，杨胡套子村18户。</t>
        </is>
      </c>
      <c r="G60" s="224" t="n">
        <v>81</v>
      </c>
      <c r="H60" s="224" t="n">
        <v>81</v>
      </c>
      <c r="I60" s="224" t="n"/>
      <c r="J60" s="224" t="n"/>
      <c r="K60" s="224" t="n"/>
      <c r="L60" s="73" t="inlineStr">
        <is>
          <t>甘财振兴〔2022〕21号</t>
        </is>
      </c>
      <c r="M60" s="78" t="inlineStr">
        <is>
          <t>提高湖羊养殖积极性，培育养殖示范户，带领养殖户发展湖羊养殖，增加农户收入。</t>
        </is>
      </c>
      <c r="N60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60" s="73" t="n">
        <v>7</v>
      </c>
      <c r="P60" s="73" t="n"/>
      <c r="Q60" s="73" t="n">
        <v>0.027</v>
      </c>
      <c r="R60" s="222" t="n">
        <v>0.027</v>
      </c>
      <c r="S60" s="222" t="n"/>
      <c r="T60" s="73" t="n">
        <v>0.135</v>
      </c>
      <c r="U60" s="222" t="n">
        <v>0.135</v>
      </c>
      <c r="V60" s="222" t="n"/>
      <c r="W60" s="98" t="inlineStr">
        <is>
          <t>畜牧兽医局</t>
        </is>
      </c>
      <c r="X60" s="98" t="inlineStr">
        <is>
          <t>曹志鹏</t>
        </is>
      </c>
      <c r="Y60" s="73" t="inlineStr">
        <is>
          <t>小南沟乡</t>
        </is>
      </c>
      <c r="Z60" s="73" t="inlineStr">
        <is>
          <t>裴艳</t>
        </is>
      </c>
      <c r="AA60" s="73" t="inlineStr">
        <is>
          <t>环财农〔2023〕6号</t>
        </is>
      </c>
      <c r="AB60" s="73" t="n"/>
    </row>
    <row r="61" ht="78" customFormat="1" customHeight="1" s="27">
      <c r="A61" s="122" t="n"/>
      <c r="B61" s="122" t="inlineStr">
        <is>
          <t>种畜补贴
（种公羊）</t>
        </is>
      </c>
      <c r="C61" s="73" t="inlineStr">
        <is>
          <t>新建</t>
        </is>
      </c>
      <c r="D61" s="73" t="inlineStr">
        <is>
          <t>2023.01-2023.12</t>
        </is>
      </c>
      <c r="E61" s="73" t="inlineStr">
        <is>
          <t>环城镇</t>
        </is>
      </c>
      <c r="F61" s="78" t="inlineStr">
        <is>
          <t>扶持7户脱贫户（含监测对象）发展湖羊养殖，调引种公羊7只，其中赵小掌村2户，鸳鸯沟村1户，肖川村1户，周原村1户，龚淌村2户。</t>
        </is>
      </c>
      <c r="G61" s="224" t="n">
        <v>2.1</v>
      </c>
      <c r="H61" s="224" t="n">
        <v>2.1</v>
      </c>
      <c r="I61" s="224" t="n"/>
      <c r="J61" s="224" t="n"/>
      <c r="K61" s="224" t="n"/>
      <c r="L61" s="73" t="inlineStr">
        <is>
          <t>甘财振兴〔2022〕21号</t>
        </is>
      </c>
      <c r="M61" s="78" t="inlineStr">
        <is>
          <t>提高湖羊养殖积极性，培育养殖示范户，带领养殖户发展湖羊养殖，增加农户收入。</t>
        </is>
      </c>
      <c r="N61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61" s="73" t="n">
        <v>1</v>
      </c>
      <c r="P61" s="73" t="n">
        <v>4</v>
      </c>
      <c r="Q61" s="73" t="n">
        <v>0.0007</v>
      </c>
      <c r="R61" s="222" t="n">
        <v>0.0007</v>
      </c>
      <c r="S61" s="222" t="n"/>
      <c r="T61" s="73" t="n">
        <v>0.0028</v>
      </c>
      <c r="U61" s="222" t="n">
        <v>0.0028</v>
      </c>
      <c r="V61" s="222" t="n"/>
      <c r="W61" s="98" t="inlineStr">
        <is>
          <t>畜牧兽医局</t>
        </is>
      </c>
      <c r="X61" s="98" t="inlineStr">
        <is>
          <t>曹志鹏</t>
        </is>
      </c>
      <c r="Y61" s="73" t="inlineStr">
        <is>
          <t>环城镇</t>
        </is>
      </c>
      <c r="Z61" s="73" t="inlineStr">
        <is>
          <t>王向斌</t>
        </is>
      </c>
      <c r="AA61" s="73" t="inlineStr">
        <is>
          <t>环财农〔2023〕6号</t>
        </is>
      </c>
      <c r="AB61" s="73" t="n"/>
    </row>
    <row r="62" ht="78" customFormat="1" customHeight="1" s="27">
      <c r="A62" s="122" t="n"/>
      <c r="B62" s="122" t="inlineStr">
        <is>
          <t>种畜补贴
（种公羊）</t>
        </is>
      </c>
      <c r="C62" s="73" t="inlineStr">
        <is>
          <t>新建</t>
        </is>
      </c>
      <c r="D62" s="73" t="inlineStr">
        <is>
          <t>2023.01-2023.12</t>
        </is>
      </c>
      <c r="E62" s="73" t="inlineStr">
        <is>
          <t>曲子镇</t>
        </is>
      </c>
      <c r="F62" s="78" t="inlineStr">
        <is>
          <t>扶持36户脱贫户（含监测对象）发展湖羊养殖，调引种公羊36只，其中楼房子村11户，西沟村1户，宋家塬村3户，许家塬村4户，金村寺村2户，油坊塬村1户，金盆掌村4户，小庄子村5户，马家河村2户，董家塬村3户。</t>
        </is>
      </c>
      <c r="G62" s="224" t="n">
        <v>10.8</v>
      </c>
      <c r="H62" s="224" t="n">
        <v>10.8</v>
      </c>
      <c r="I62" s="224" t="n"/>
      <c r="J62" s="224" t="n"/>
      <c r="K62" s="224" t="n"/>
      <c r="L62" s="73" t="inlineStr">
        <is>
          <t>甘财振兴〔2022〕21号</t>
        </is>
      </c>
      <c r="M62" s="78" t="inlineStr">
        <is>
          <t>提高湖羊养殖积极性，培育养殖示范户，带领养殖户发展湖羊养殖，增加农户收入。</t>
        </is>
      </c>
      <c r="N62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62" s="73" t="n">
        <v>1</v>
      </c>
      <c r="P62" s="73" t="n">
        <v>9</v>
      </c>
      <c r="Q62" s="73" t="n">
        <v>0.0036</v>
      </c>
      <c r="R62" s="222" t="n">
        <v>0.0036</v>
      </c>
      <c r="S62" s="222" t="n"/>
      <c r="T62" s="73" t="n">
        <v>0.0151</v>
      </c>
      <c r="U62" s="222" t="n">
        <v>0.0151</v>
      </c>
      <c r="V62" s="222" t="n"/>
      <c r="W62" s="98" t="inlineStr">
        <is>
          <t>畜牧兽医局</t>
        </is>
      </c>
      <c r="X62" s="98" t="inlineStr">
        <is>
          <t>曹志鹏</t>
        </is>
      </c>
      <c r="Y62" s="73" t="inlineStr">
        <is>
          <t>曲子镇</t>
        </is>
      </c>
      <c r="Z62" s="73" t="inlineStr">
        <is>
          <t>黄国锋</t>
        </is>
      </c>
      <c r="AA62" s="73" t="inlineStr">
        <is>
          <t>环财农〔2023〕6号</t>
        </is>
      </c>
      <c r="AB62" s="73" t="n"/>
    </row>
    <row r="63" ht="78" customFormat="1" customHeight="1" s="27">
      <c r="A63" s="122" t="n"/>
      <c r="B63" s="122" t="inlineStr">
        <is>
          <t>种畜补贴
（种公羊）</t>
        </is>
      </c>
      <c r="C63" s="73" t="inlineStr">
        <is>
          <t>新建</t>
        </is>
      </c>
      <c r="D63" s="73" t="inlineStr">
        <is>
          <t>2023.01-2023.12</t>
        </is>
      </c>
      <c r="E63" s="73" t="inlineStr">
        <is>
          <t>罗山川乡</t>
        </is>
      </c>
      <c r="F63" s="78" t="inlineStr">
        <is>
          <t>扶持199户脱贫户（含监测对象）发展湖羊养殖，调引种公羊199只，其中西阳洼村9户，苇芝城村20户，龙柏山村71户，兰家掌村17户，大树塬村34户，陈渠子村30户，山水湾村2户，光明村16户。</t>
        </is>
      </c>
      <c r="G63" s="224" t="n">
        <v>59.7</v>
      </c>
      <c r="H63" s="224" t="n">
        <v>59.7</v>
      </c>
      <c r="I63" s="224" t="n"/>
      <c r="J63" s="224" t="n"/>
      <c r="K63" s="224" t="n"/>
      <c r="L63" s="73" t="inlineStr">
        <is>
          <t>甘财振兴〔2022〕21号</t>
        </is>
      </c>
      <c r="M63" s="78" t="inlineStr">
        <is>
          <t>提高湖羊养殖积极性，培育养殖示范户，带领养殖户发展湖羊养殖，增加农户收入。</t>
        </is>
      </c>
      <c r="N63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63" s="73" t="n">
        <v>8</v>
      </c>
      <c r="P63" s="73" t="n"/>
      <c r="Q63" s="73" t="n">
        <v>0.0199</v>
      </c>
      <c r="R63" s="222" t="n">
        <v>0.0199</v>
      </c>
      <c r="S63" s="222" t="n"/>
      <c r="T63" s="73" t="n">
        <v>0.08309999999999999</v>
      </c>
      <c r="U63" s="222" t="n">
        <v>0.08309999999999999</v>
      </c>
      <c r="V63" s="222" t="n"/>
      <c r="W63" s="98" t="inlineStr">
        <is>
          <t>畜牧兽医局</t>
        </is>
      </c>
      <c r="X63" s="98" t="inlineStr">
        <is>
          <t>曹志鹏</t>
        </is>
      </c>
      <c r="Y63" s="73" t="inlineStr">
        <is>
          <t>罗山川乡</t>
        </is>
      </c>
      <c r="Z63" s="73" t="inlineStr">
        <is>
          <t>李长宝</t>
        </is>
      </c>
      <c r="AA63" s="73" t="inlineStr">
        <is>
          <t>环财农〔2023〕6号</t>
        </is>
      </c>
      <c r="AB63" s="73" t="n"/>
    </row>
    <row r="64" ht="78" customFormat="1" customHeight="1" s="27">
      <c r="A64" s="122" t="n"/>
      <c r="B64" s="122" t="inlineStr">
        <is>
          <t>种畜补贴
（种公羊）</t>
        </is>
      </c>
      <c r="C64" s="73" t="inlineStr">
        <is>
          <t>新建</t>
        </is>
      </c>
      <c r="D64" s="73" t="inlineStr">
        <is>
          <t>2023.01-2023.12</t>
        </is>
      </c>
      <c r="E64" s="73" t="inlineStr">
        <is>
          <t>南湫乡</t>
        </is>
      </c>
      <c r="F64" s="78" t="inlineStr">
        <is>
          <t>扶持84户脱贫户（含监测对象）发展湖羊养殖，调引种公羊84只，其中代家洼村15户，党家洼村12户，双井子村12户，岳后渠村11户，杨兴堡村11户，洪涝池村12户，花儿山村11户。</t>
        </is>
      </c>
      <c r="G64" s="224" t="n">
        <v>25.2</v>
      </c>
      <c r="H64" s="224" t="n">
        <v>25.2</v>
      </c>
      <c r="I64" s="224" t="n"/>
      <c r="J64" s="224" t="n"/>
      <c r="K64" s="224" t="n"/>
      <c r="L64" s="73" t="inlineStr">
        <is>
          <t>甘财振兴〔2022〕21号</t>
        </is>
      </c>
      <c r="M64" s="78" t="inlineStr">
        <is>
          <t>提高湖羊养殖积极性，培育养殖示范户，带领养殖户发展湖羊养殖，增加农户收入。</t>
        </is>
      </c>
      <c r="N64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64" s="73" t="n">
        <v>7</v>
      </c>
      <c r="P64" s="73" t="n"/>
      <c r="Q64" s="73" t="n">
        <v>0.008399999999999999</v>
      </c>
      <c r="R64" s="222" t="n">
        <v>0.008399999999999999</v>
      </c>
      <c r="S64" s="222" t="n"/>
      <c r="T64" s="73" t="n">
        <v>0.0353</v>
      </c>
      <c r="U64" s="222" t="n">
        <v>0.0353</v>
      </c>
      <c r="V64" s="222" t="n"/>
      <c r="W64" s="98" t="inlineStr">
        <is>
          <t>畜牧兽医局</t>
        </is>
      </c>
      <c r="X64" s="98" t="inlineStr">
        <is>
          <t>曹志鹏</t>
        </is>
      </c>
      <c r="Y64" s="73" t="inlineStr">
        <is>
          <t>南湫乡</t>
        </is>
      </c>
      <c r="Z64" s="73" t="inlineStr">
        <is>
          <t>王泰骁</t>
        </is>
      </c>
      <c r="AA64" s="73" t="inlineStr">
        <is>
          <t>环财农〔2023〕6号</t>
        </is>
      </c>
      <c r="AB64" s="73" t="n"/>
    </row>
    <row r="65" ht="78" customFormat="1" customHeight="1" s="27">
      <c r="A65" s="122" t="n"/>
      <c r="B65" s="122" t="inlineStr">
        <is>
          <t>种畜补贴
（种公羊）</t>
        </is>
      </c>
      <c r="C65" s="73" t="inlineStr">
        <is>
          <t>新建</t>
        </is>
      </c>
      <c r="D65" s="73" t="inlineStr">
        <is>
          <t>2023.01-2023.12</t>
        </is>
      </c>
      <c r="E65" s="73" t="inlineStr">
        <is>
          <t>天池乡</t>
        </is>
      </c>
      <c r="F65" s="78" t="inlineStr">
        <is>
          <t>扶持49户脱贫户（含监测对象）发展湖羊养殖，调引种公羊49只，其中苏北岔村2户，喜家坪村10户，吴城子村10户，曹李川村4户，碾盘岭村4户，梁家河村1户，天池村4户，四合掌村3户，潘老庄村3户，殷屈河1户，大庄台村2户，井渠淌村4户，鲜岔村1户。</t>
        </is>
      </c>
      <c r="G65" s="224" t="n">
        <v>14.7</v>
      </c>
      <c r="H65" s="224" t="n">
        <v>14.7</v>
      </c>
      <c r="I65" s="224" t="n"/>
      <c r="J65" s="224" t="n"/>
      <c r="K65" s="224" t="n"/>
      <c r="L65" s="73" t="inlineStr">
        <is>
          <t>甘财振兴〔2022〕21号</t>
        </is>
      </c>
      <c r="M65" s="78" t="inlineStr">
        <is>
          <t>提高湖羊养殖积极性，培育养殖示范户，带领养殖户发展湖羊养殖，增加农户收入。</t>
        </is>
      </c>
      <c r="N65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65" s="73" t="n">
        <v>13</v>
      </c>
      <c r="P65" s="73" t="n"/>
      <c r="Q65" s="73" t="n">
        <v>0.0049</v>
      </c>
      <c r="R65" s="222" t="n">
        <v>0.0049</v>
      </c>
      <c r="S65" s="222" t="n"/>
      <c r="T65" s="73" t="n">
        <v>0.0196</v>
      </c>
      <c r="U65" s="222" t="n">
        <v>0.0196</v>
      </c>
      <c r="V65" s="222" t="n"/>
      <c r="W65" s="98" t="inlineStr">
        <is>
          <t>畜牧兽医局</t>
        </is>
      </c>
      <c r="X65" s="98" t="inlineStr">
        <is>
          <t>曹志鹏</t>
        </is>
      </c>
      <c r="Y65" s="73" t="inlineStr">
        <is>
          <t>天池乡</t>
        </is>
      </c>
      <c r="Z65" s="73" t="inlineStr">
        <is>
          <t>王伟</t>
        </is>
      </c>
      <c r="AA65" s="73" t="inlineStr">
        <is>
          <t>环财农〔2023〕6号</t>
        </is>
      </c>
      <c r="AB65" s="73" t="n"/>
    </row>
    <row r="66" ht="78" customFormat="1" customHeight="1" s="27">
      <c r="A66" s="122" t="n"/>
      <c r="B66" s="122" t="inlineStr">
        <is>
          <t>种畜补贴
（种公羊）</t>
        </is>
      </c>
      <c r="C66" s="73" t="inlineStr">
        <is>
          <t>新建</t>
        </is>
      </c>
      <c r="D66" s="73" t="inlineStr">
        <is>
          <t>2023.01-2023.12</t>
        </is>
      </c>
      <c r="E66" s="73" t="inlineStr">
        <is>
          <t>秦团庄乡</t>
        </is>
      </c>
      <c r="F66" s="78" t="inlineStr">
        <is>
          <t>扶持100户脱贫户（含监测对象）发展湖羊养殖，调引种公羊100只，其中贾塬村6户，南掌堡子村13户，秦团庄村15户，白塬畔村17户，王团庄村12户，新集子村13户，新峁村17户，大天子村7户。</t>
        </is>
      </c>
      <c r="G66" s="224" t="n">
        <v>30</v>
      </c>
      <c r="H66" s="224" t="n">
        <v>30</v>
      </c>
      <c r="I66" s="224" t="n"/>
      <c r="J66" s="224" t="n"/>
      <c r="K66" s="224" t="n"/>
      <c r="L66" s="73" t="inlineStr">
        <is>
          <t>甘财振兴〔2022〕21号</t>
        </is>
      </c>
      <c r="M66" s="78" t="inlineStr">
        <is>
          <t>提高湖羊养殖积极性，培育养殖示范户，带领养殖户发展湖羊养殖，增加农户收入。</t>
        </is>
      </c>
      <c r="N66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66" s="73" t="n">
        <v>8</v>
      </c>
      <c r="P66" s="73" t="n"/>
      <c r="Q66" s="73" t="n">
        <v>0.01</v>
      </c>
      <c r="R66" s="222" t="n">
        <v>0.01</v>
      </c>
      <c r="S66" s="222" t="n"/>
      <c r="T66" s="73" t="n">
        <v>0.042</v>
      </c>
      <c r="U66" s="222" t="n">
        <v>0.042</v>
      </c>
      <c r="V66" s="222" t="n"/>
      <c r="W66" s="98" t="inlineStr">
        <is>
          <t>畜牧兽医局</t>
        </is>
      </c>
      <c r="X66" s="98" t="inlineStr">
        <is>
          <t>曹志鹏</t>
        </is>
      </c>
      <c r="Y66" s="73" t="inlineStr">
        <is>
          <t>秦团庄乡</t>
        </is>
      </c>
      <c r="Z66" s="73" t="inlineStr">
        <is>
          <t>刘凤飞</t>
        </is>
      </c>
      <c r="AA66" s="73" t="inlineStr">
        <is>
          <t>环财农〔2023〕6号</t>
        </is>
      </c>
      <c r="AB66" s="73" t="n"/>
    </row>
    <row r="67" ht="78" customFormat="1" customHeight="1" s="27">
      <c r="A67" s="122" t="n"/>
      <c r="B67" s="122" t="inlineStr">
        <is>
          <t>种畜补贴
（种公羊）</t>
        </is>
      </c>
      <c r="C67" s="73" t="inlineStr">
        <is>
          <t>新建</t>
        </is>
      </c>
      <c r="D67" s="73" t="inlineStr">
        <is>
          <t>2023.01-2023.12</t>
        </is>
      </c>
      <c r="E67" s="73" t="inlineStr">
        <is>
          <t>木钵镇</t>
        </is>
      </c>
      <c r="F67" s="78" t="inlineStr">
        <is>
          <t>扶持25户脱贫户（含监测对象）发展湖羊养殖，调引种公羊25只，其中水坝滩村1只，坪子塬1只，白家掌4只，周湾2只，郭西掌1只，二合塬2只，罗家沟14只。</t>
        </is>
      </c>
      <c r="G67" s="224" t="n">
        <v>7.5</v>
      </c>
      <c r="H67" s="224" t="n">
        <v>7.5</v>
      </c>
      <c r="I67" s="224" t="n"/>
      <c r="J67" s="224" t="n"/>
      <c r="K67" s="224" t="n"/>
      <c r="L67" s="73" t="inlineStr">
        <is>
          <t>甘财振兴〔2022〕21号</t>
        </is>
      </c>
      <c r="M67" s="78" t="inlineStr">
        <is>
          <t>提高湖羊养殖积极性，培育养殖示范户，带领养殖户发展湖羊养殖，增加农户收入。</t>
        </is>
      </c>
      <c r="N67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67" s="73" t="n">
        <v>7</v>
      </c>
      <c r="P67" s="73" t="n"/>
      <c r="Q67" s="73" t="n">
        <v>0.0025</v>
      </c>
      <c r="R67" s="222" t="n">
        <v>0.0025</v>
      </c>
      <c r="S67" s="222" t="n"/>
      <c r="T67" s="73" t="n">
        <v>0.0126</v>
      </c>
      <c r="U67" s="222" t="n">
        <v>0.0126</v>
      </c>
      <c r="V67" s="222" t="n"/>
      <c r="W67" s="98" t="inlineStr">
        <is>
          <t>畜牧兽医局</t>
        </is>
      </c>
      <c r="X67" s="98" t="inlineStr">
        <is>
          <t>曹志鹏</t>
        </is>
      </c>
      <c r="Y67" s="73" t="inlineStr">
        <is>
          <t>木钵镇</t>
        </is>
      </c>
      <c r="Z67" s="73" t="inlineStr">
        <is>
          <t>王贵平</t>
        </is>
      </c>
      <c r="AA67" s="73" t="inlineStr">
        <is>
          <t>环财农〔2023〕6号</t>
        </is>
      </c>
      <c r="AB67" s="73" t="n"/>
    </row>
    <row r="68" ht="78" customFormat="1" customHeight="1" s="27">
      <c r="A68" s="122" t="n"/>
      <c r="B68" s="122" t="inlineStr">
        <is>
          <t>种畜补贴
（种公羊）</t>
        </is>
      </c>
      <c r="C68" s="73" t="inlineStr">
        <is>
          <t>新建</t>
        </is>
      </c>
      <c r="D68" s="73" t="inlineStr">
        <is>
          <t>2023.01-2023.12</t>
        </is>
      </c>
      <c r="E68" s="73" t="inlineStr">
        <is>
          <t>虎洞镇</t>
        </is>
      </c>
      <c r="F68" s="78" t="inlineStr">
        <is>
          <t>扶持22户脱贫户（含监测对象）发展湖羊养殖，调引种公羊22只，其中高庙湾3户，张湾3户，金庄塬3户，刘解掌3户，贾驿10户。</t>
        </is>
      </c>
      <c r="G68" s="224" t="n">
        <v>6.6</v>
      </c>
      <c r="H68" s="224" t="n">
        <v>6.6</v>
      </c>
      <c r="I68" s="224" t="n"/>
      <c r="J68" s="224" t="n"/>
      <c r="K68" s="224" t="n"/>
      <c r="L68" s="73" t="inlineStr">
        <is>
          <t>甘财振兴〔2022〕21号</t>
        </is>
      </c>
      <c r="M68" s="78" t="inlineStr">
        <is>
          <t>提高湖羊养殖积极性，培育养殖示范户，带领养殖户发展湖羊养殖，增加农户收入。</t>
        </is>
      </c>
      <c r="N68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68" s="73" t="n">
        <v>5</v>
      </c>
      <c r="P68" s="73" t="n"/>
      <c r="Q68" s="73" t="n">
        <v>0.0022</v>
      </c>
      <c r="R68" s="222" t="n">
        <v>0.0022</v>
      </c>
      <c r="S68" s="222" t="n"/>
      <c r="T68" s="73" t="n">
        <v>0.08799999999999999</v>
      </c>
      <c r="U68" s="222" t="n">
        <v>0.08799999999999999</v>
      </c>
      <c r="V68" s="222" t="n"/>
      <c r="W68" s="98" t="inlineStr">
        <is>
          <t>畜牧兽医局</t>
        </is>
      </c>
      <c r="X68" s="98" t="inlineStr">
        <is>
          <t>曹志鹏</t>
        </is>
      </c>
      <c r="Y68" s="73" t="inlineStr">
        <is>
          <t>虎洞镇</t>
        </is>
      </c>
      <c r="Z68" s="73" t="inlineStr">
        <is>
          <t>敬晓军</t>
        </is>
      </c>
      <c r="AA68" s="73" t="inlineStr">
        <is>
          <t>环财农〔2023〕6号</t>
        </is>
      </c>
      <c r="AB68" s="73" t="n"/>
    </row>
    <row r="69" ht="78" customFormat="1" customHeight="1" s="27">
      <c r="A69" s="122" t="n"/>
      <c r="B69" s="122" t="inlineStr">
        <is>
          <t>种畜补贴
（种公羊）</t>
        </is>
      </c>
      <c r="C69" s="73" t="inlineStr">
        <is>
          <t>新建</t>
        </is>
      </c>
      <c r="D69" s="73" t="inlineStr">
        <is>
          <t>2023.01-2023.12</t>
        </is>
      </c>
      <c r="E69" s="73" t="inlineStr">
        <is>
          <t>演武乡</t>
        </is>
      </c>
      <c r="F69" s="78" t="inlineStr">
        <is>
          <t>扶持290户脱贫户（含监测对象）发展湖羊养殖，调引种公羊290只，其中曳郭咀村18户，杨家洼村14户，佛岔村17户，黑泉河村73户，刘坪村34户，黄山村28户，路家塬村40户，吴家塬村39户，走马硷村27户。</t>
        </is>
      </c>
      <c r="G69" s="224" t="n">
        <v>87</v>
      </c>
      <c r="H69" s="224" t="n">
        <v>87</v>
      </c>
      <c r="I69" s="224" t="n"/>
      <c r="J69" s="224" t="n"/>
      <c r="K69" s="224" t="n"/>
      <c r="L69" s="73" t="inlineStr">
        <is>
          <t>甘财振兴〔2022〕21号</t>
        </is>
      </c>
      <c r="M69" s="78" t="inlineStr">
        <is>
          <t>提高湖羊养殖积极性，培育养殖示范户，带领养殖户发展湖羊养殖，增加农户收入。</t>
        </is>
      </c>
      <c r="N69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69" s="73" t="n">
        <v>9</v>
      </c>
      <c r="P69" s="73" t="n"/>
      <c r="Q69" s="73" t="n">
        <v>0.029</v>
      </c>
      <c r="R69" s="222" t="n">
        <v>0.029</v>
      </c>
      <c r="S69" s="222" t="n"/>
      <c r="T69" s="73" t="n">
        <v>0.116</v>
      </c>
      <c r="U69" s="222" t="n">
        <v>0.116</v>
      </c>
      <c r="V69" s="222" t="n"/>
      <c r="W69" s="98" t="inlineStr">
        <is>
          <t>畜牧兽医局</t>
        </is>
      </c>
      <c r="X69" s="98" t="inlineStr">
        <is>
          <t>曹志鹏</t>
        </is>
      </c>
      <c r="Y69" s="73" t="inlineStr">
        <is>
          <t>演武乡</t>
        </is>
      </c>
      <c r="Z69" s="73" t="inlineStr">
        <is>
          <t>李建琨</t>
        </is>
      </c>
      <c r="AA69" s="73" t="inlineStr">
        <is>
          <t>环财农〔2023〕6号</t>
        </is>
      </c>
      <c r="AB69" s="73" t="n"/>
    </row>
    <row r="70" ht="78" customFormat="1" customHeight="1" s="27">
      <c r="A70" s="122" t="n"/>
      <c r="B70" s="122" t="inlineStr">
        <is>
          <t>种畜补贴
（种公羊）</t>
        </is>
      </c>
      <c r="C70" s="73" t="inlineStr">
        <is>
          <t>新建</t>
        </is>
      </c>
      <c r="D70" s="73" t="inlineStr">
        <is>
          <t>2023.01-2023.12</t>
        </is>
      </c>
      <c r="E70" s="73" t="inlineStr">
        <is>
          <t>八珠乡</t>
        </is>
      </c>
      <c r="F70" s="78" t="inlineStr">
        <is>
          <t>扶持275户脱贫户（含监测对象）发展湖羊养殖，调引种公羊275只，其中八珠塬村68户，曹塬村34户，瓦崾岘村23户，杏树沟村23户，塔儿咀村24户，马连掌村24户，冯家湾村11户，苟塬村44户，湫坝沟村14户，白塬村10户。</t>
        </is>
      </c>
      <c r="G70" s="224" t="n">
        <v>82.5</v>
      </c>
      <c r="H70" s="224" t="n">
        <v>82.5</v>
      </c>
      <c r="I70" s="224" t="n"/>
      <c r="J70" s="224" t="n"/>
      <c r="K70" s="224" t="n"/>
      <c r="L70" s="73" t="inlineStr">
        <is>
          <t>甘财振兴〔2022〕21号</t>
        </is>
      </c>
      <c r="M70" s="78" t="inlineStr">
        <is>
          <t>提高湖羊养殖积极性，培育养殖示范户，带领养殖户发展湖羊养殖，增加农户收入。</t>
        </is>
      </c>
      <c r="N70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70" s="73" t="n">
        <v>10</v>
      </c>
      <c r="P70" s="73" t="n"/>
      <c r="Q70" s="73" t="n">
        <v>0.0275</v>
      </c>
      <c r="R70" s="222" t="n">
        <v>0.0275</v>
      </c>
      <c r="S70" s="222" t="n"/>
      <c r="T70" s="73" t="n">
        <v>0.08890000000000001</v>
      </c>
      <c r="U70" s="222" t="n">
        <v>0.08890000000000001</v>
      </c>
      <c r="V70" s="222" t="n"/>
      <c r="W70" s="98" t="inlineStr">
        <is>
          <t>畜牧兽医局</t>
        </is>
      </c>
      <c r="X70" s="98" t="inlineStr">
        <is>
          <t>曹志鹏</t>
        </is>
      </c>
      <c r="Y70" s="73" t="inlineStr">
        <is>
          <t>八珠乡</t>
        </is>
      </c>
      <c r="Z70" s="73" t="inlineStr">
        <is>
          <t>张彬彬</t>
        </is>
      </c>
      <c r="AA70" s="73" t="inlineStr">
        <is>
          <t>环财农〔2023〕6号</t>
        </is>
      </c>
      <c r="AB70" s="73" t="n"/>
    </row>
    <row r="71" ht="78" customFormat="1" customHeight="1" s="27">
      <c r="A71" s="122" t="n"/>
      <c r="B71" s="122" t="inlineStr">
        <is>
          <t>种畜补贴
（种公羊）</t>
        </is>
      </c>
      <c r="C71" s="73" t="inlineStr">
        <is>
          <t>新建</t>
        </is>
      </c>
      <c r="D71" s="73" t="inlineStr">
        <is>
          <t>2023.01-2023.12</t>
        </is>
      </c>
      <c r="E71" s="73" t="inlineStr">
        <is>
          <t>芦家湾乡</t>
        </is>
      </c>
      <c r="F71" s="78" t="inlineStr">
        <is>
          <t>扶持473户脱贫户（含监测对象）发展湖羊养殖，调引种公羊473只，其中庙儿掌村43户、井川村36户、宋家掌村52户、花儿掌村51户、大堡条村54户、小堡条村48户、桃李湾村48户、王庄村54户、盘龙村45户、杨新庄村42户。</t>
        </is>
      </c>
      <c r="G71" s="224" t="n">
        <v>141.9</v>
      </c>
      <c r="H71" s="224" t="n">
        <v>141.9</v>
      </c>
      <c r="I71" s="224" t="n"/>
      <c r="J71" s="224" t="n"/>
      <c r="K71" s="224" t="n"/>
      <c r="L71" s="73" t="inlineStr">
        <is>
          <t>甘财振兴〔2022〕21号</t>
        </is>
      </c>
      <c r="M71" s="78" t="inlineStr">
        <is>
          <t>提高湖羊养殖积极性，培育养殖示范户，带领养殖户发展湖羊养殖，增加农户收入。</t>
        </is>
      </c>
      <c r="N71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71" s="73" t="n">
        <v>10</v>
      </c>
      <c r="P71" s="73" t="n"/>
      <c r="Q71" s="73" t="n">
        <v>0.0473</v>
      </c>
      <c r="R71" s="222" t="n">
        <v>0.0473</v>
      </c>
      <c r="S71" s="222" t="n"/>
      <c r="T71" s="73" t="n">
        <v>0.1986</v>
      </c>
      <c r="U71" s="222" t="n">
        <v>0.1986</v>
      </c>
      <c r="V71" s="222" t="n"/>
      <c r="W71" s="98" t="inlineStr">
        <is>
          <t>畜牧兽医局</t>
        </is>
      </c>
      <c r="X71" s="98" t="inlineStr">
        <is>
          <t>曹志鹏</t>
        </is>
      </c>
      <c r="Y71" s="73" t="inlineStr">
        <is>
          <t>芦家湾乡</t>
        </is>
      </c>
      <c r="Z71" s="73" t="inlineStr">
        <is>
          <t>吕清勋</t>
        </is>
      </c>
      <c r="AA71" s="73" t="inlineStr">
        <is>
          <t>环财农〔2023〕6号</t>
        </is>
      </c>
      <c r="AB71" s="73" t="n"/>
    </row>
    <row r="72" ht="78" customFormat="1" customHeight="1" s="27">
      <c r="A72" s="122" t="n"/>
      <c r="B72" s="122" t="inlineStr">
        <is>
          <t>种畜补贴
（种公羊）</t>
        </is>
      </c>
      <c r="C72" s="73" t="inlineStr">
        <is>
          <t>新建</t>
        </is>
      </c>
      <c r="D72" s="73" t="inlineStr">
        <is>
          <t>2023.01-2023.12</t>
        </is>
      </c>
      <c r="E72" s="73" t="inlineStr">
        <is>
          <t>樊家川镇</t>
        </is>
      </c>
      <c r="F72" s="78" t="inlineStr">
        <is>
          <t>扶持131户脱贫户（含监测对象）发展湖羊养殖，调引种公羊131只，其中慕家河村29户，樊家川村34户，郝集村19户，长城村21户，闫塬村6户，李崾岘村15户，马骏滩村7户。</t>
        </is>
      </c>
      <c r="G72" s="224" t="n">
        <v>39.3</v>
      </c>
      <c r="H72" s="224" t="n">
        <v>39.3</v>
      </c>
      <c r="I72" s="224" t="n"/>
      <c r="J72" s="224" t="n"/>
      <c r="K72" s="224" t="n"/>
      <c r="L72" s="73" t="inlineStr">
        <is>
          <t>甘财振兴〔2022〕21号</t>
        </is>
      </c>
      <c r="M72" s="78" t="inlineStr">
        <is>
          <t>提高湖羊养殖积极性，培育养殖示范户，带领养殖户发展湖羊养殖，增加农户收入</t>
        </is>
      </c>
      <c r="N72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72" s="73" t="n">
        <v>7</v>
      </c>
      <c r="P72" s="73" t="n"/>
      <c r="Q72" s="73" t="n">
        <v>0.0131</v>
      </c>
      <c r="R72" s="222" t="n">
        <v>0.0131</v>
      </c>
      <c r="S72" s="222" t="n"/>
      <c r="T72" s="73" t="n">
        <v>0.0576</v>
      </c>
      <c r="U72" s="222" t="n">
        <v>0.0576</v>
      </c>
      <c r="V72" s="222" t="n"/>
      <c r="W72" s="98" t="inlineStr">
        <is>
          <t>畜牧兽医局</t>
        </is>
      </c>
      <c r="X72" s="98" t="inlineStr">
        <is>
          <t>曹志鹏</t>
        </is>
      </c>
      <c r="Y72" s="73" t="inlineStr">
        <is>
          <t>樊家川镇</t>
        </is>
      </c>
      <c r="Z72" s="73" t="inlineStr">
        <is>
          <t>陈冠旭</t>
        </is>
      </c>
      <c r="AA72" s="73" t="inlineStr">
        <is>
          <t>环财农〔2023〕6号</t>
        </is>
      </c>
      <c r="AB72" s="73" t="n"/>
    </row>
    <row r="73" ht="60" customFormat="1" customHeight="1" s="26">
      <c r="A73" s="64" t="n"/>
      <c r="B73" s="64" t="inlineStr">
        <is>
          <t>种畜补贴（湖羊基础母羊）合计</t>
        </is>
      </c>
      <c r="C73" s="64" t="inlineStr">
        <is>
          <t>新建</t>
        </is>
      </c>
      <c r="D73" s="64" t="inlineStr">
        <is>
          <t>2023.01-2023.12</t>
        </is>
      </c>
      <c r="E73" s="65" t="inlineStr">
        <is>
          <t>车道镇等9个乡镇</t>
        </is>
      </c>
      <c r="F73" s="66" t="inlineStr">
        <is>
          <t>扶持194户脱贫户（含监测对象）发展湖羊养殖，调引基础母羊每只补助1050元，调引条子羊每只补助800元，每户补助最多不超过10只。</t>
        </is>
      </c>
      <c r="G73" s="219" t="n">
        <v>203.7</v>
      </c>
      <c r="H73" s="68" t="n"/>
      <c r="I73" s="64" t="n">
        <v>203.7</v>
      </c>
      <c r="J73" s="64" t="n"/>
      <c r="K73" s="68" t="n"/>
      <c r="L73" s="68" t="inlineStr">
        <is>
          <t>甘财振兴〔2022〕22号</t>
        </is>
      </c>
      <c r="M73" s="66" t="inlineStr">
        <is>
          <t>提高湖羊养殖积极性，培育养殖示范户，带领养殖户发展湖羊养殖，增加农户收入</t>
        </is>
      </c>
      <c r="N73" s="85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73" s="64" t="n">
        <v>49</v>
      </c>
      <c r="P73" s="68" t="n">
        <v>11</v>
      </c>
      <c r="Q73" s="68" t="n">
        <v>0.0194</v>
      </c>
      <c r="R73" s="220" t="n">
        <v>0.0194</v>
      </c>
      <c r="S73" s="220" t="n"/>
      <c r="T73" s="68" t="n">
        <v>0.08148</v>
      </c>
      <c r="U73" s="220" t="n">
        <v>0.0815</v>
      </c>
      <c r="V73" s="220" t="n"/>
      <c r="W73" s="64" t="inlineStr">
        <is>
          <t>畜牧兽医局</t>
        </is>
      </c>
      <c r="X73" s="95" t="inlineStr">
        <is>
          <t>曹志鹏</t>
        </is>
      </c>
      <c r="Y73" s="64" t="n"/>
      <c r="Z73" s="68" t="n"/>
      <c r="AA73" s="68" t="inlineStr">
        <is>
          <t>环财农〔2023〕7号</t>
        </is>
      </c>
      <c r="AB73" s="68" t="n"/>
    </row>
    <row r="74" ht="78" customFormat="1" customHeight="1" s="27">
      <c r="A74" s="122" t="n"/>
      <c r="B74" s="122" t="inlineStr">
        <is>
          <t>种畜补贴（湖羊基础母羊）</t>
        </is>
      </c>
      <c r="C74" s="73" t="inlineStr">
        <is>
          <t>新建</t>
        </is>
      </c>
      <c r="D74" s="73" t="inlineStr">
        <is>
          <t>2023.01-2023.12</t>
        </is>
      </c>
      <c r="E74" s="73" t="inlineStr">
        <is>
          <t>车道镇</t>
        </is>
      </c>
      <c r="F74" s="78" t="inlineStr">
        <is>
          <t>扶持15户脱贫户（含监测对象）发展湖羊养殖，调引基础母羊150只。其中苦水掌村3户，双庙村3户，吊渠村1户，杨掌村3户，魏洼村2户，樱桃掌村1户，刘园子村2户。</t>
        </is>
      </c>
      <c r="G74" s="224" t="n">
        <v>15.75</v>
      </c>
      <c r="H74" s="224" t="n"/>
      <c r="I74" s="224" t="n">
        <v>15.75</v>
      </c>
      <c r="J74" s="224" t="n"/>
      <c r="K74" s="224" t="n"/>
      <c r="L74" s="73" t="inlineStr">
        <is>
          <t>甘财振兴〔2022〕22号</t>
        </is>
      </c>
      <c r="M74" s="78" t="inlineStr">
        <is>
          <t>提高湖羊养殖积极性，培育养殖示范户，带领养殖户发展湖羊养殖，增加农户收入</t>
        </is>
      </c>
      <c r="N74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74" s="73" t="n">
        <v>7</v>
      </c>
      <c r="P74" s="73" t="n"/>
      <c r="Q74" s="73" t="n">
        <v>0.0015</v>
      </c>
      <c r="R74" s="222" t="n">
        <v>0.0015</v>
      </c>
      <c r="S74" s="222" t="n"/>
      <c r="T74" s="73" t="n">
        <v>0.0063</v>
      </c>
      <c r="U74" s="222" t="n">
        <v>0.0063</v>
      </c>
      <c r="V74" s="222" t="n"/>
      <c r="W74" s="98" t="inlineStr">
        <is>
          <t>畜牧兽医局</t>
        </is>
      </c>
      <c r="X74" s="98" t="inlineStr">
        <is>
          <t>曹志鹏</t>
        </is>
      </c>
      <c r="Y74" s="73" t="inlineStr">
        <is>
          <t>车道镇</t>
        </is>
      </c>
      <c r="Z74" s="73" t="inlineStr">
        <is>
          <t>都晓</t>
        </is>
      </c>
      <c r="AA74" s="73" t="inlineStr">
        <is>
          <t>环财农〔2023〕7号</t>
        </is>
      </c>
      <c r="AB74" s="73" t="n"/>
    </row>
    <row r="75" ht="78" customFormat="1" customHeight="1" s="27">
      <c r="A75" s="122" t="n"/>
      <c r="B75" s="122" t="inlineStr">
        <is>
          <t>种畜补贴（湖羊基础母羊）</t>
        </is>
      </c>
      <c r="C75" s="73" t="inlineStr">
        <is>
          <t>新建</t>
        </is>
      </c>
      <c r="D75" s="73" t="inlineStr">
        <is>
          <t>2023.01-2023.12</t>
        </is>
      </c>
      <c r="E75" s="73" t="inlineStr">
        <is>
          <t>毛井镇</t>
        </is>
      </c>
      <c r="F75" s="78" t="inlineStr">
        <is>
          <t>扶持5户脱贫户（含监测对象）发展湖羊养殖,调引基础母羊50只。其中砖城子村2户，丁连掌村3户。</t>
        </is>
      </c>
      <c r="G75" s="224" t="n">
        <v>5.25</v>
      </c>
      <c r="H75" s="224" t="n"/>
      <c r="I75" s="224" t="n">
        <v>5.25</v>
      </c>
      <c r="J75" s="224" t="n"/>
      <c r="K75" s="224" t="n"/>
      <c r="L75" s="73" t="inlineStr">
        <is>
          <t>甘财振兴〔2022〕22号</t>
        </is>
      </c>
      <c r="M75" s="78" t="inlineStr">
        <is>
          <t>提高湖羊养殖积极性，培育养殖示范户，带领养殖户发展湖羊养殖，增加农户收入</t>
        </is>
      </c>
      <c r="N75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75" s="73" t="n">
        <v>2</v>
      </c>
      <c r="P75" s="73" t="n"/>
      <c r="Q75" s="73" t="n">
        <v>0.0005</v>
      </c>
      <c r="R75" s="222" t="n">
        <v>0.0005</v>
      </c>
      <c r="S75" s="222" t="n"/>
      <c r="T75" s="73" t="n">
        <v>0.0021</v>
      </c>
      <c r="U75" s="222" t="n">
        <v>0.0021</v>
      </c>
      <c r="V75" s="222" t="n"/>
      <c r="W75" s="98" t="inlineStr">
        <is>
          <t>畜牧兽医局</t>
        </is>
      </c>
      <c r="X75" s="98" t="inlineStr">
        <is>
          <t>曹志鹏</t>
        </is>
      </c>
      <c r="Y75" s="73" t="inlineStr">
        <is>
          <t>毛井镇</t>
        </is>
      </c>
      <c r="Z75" s="73" t="inlineStr">
        <is>
          <t>梁森</t>
        </is>
      </c>
      <c r="AA75" s="73" t="inlineStr">
        <is>
          <t>环财农〔2023〕7号</t>
        </is>
      </c>
      <c r="AB75" s="73" t="n"/>
    </row>
    <row r="76" ht="78" customFormat="1" customHeight="1" s="27">
      <c r="A76" s="122" t="n"/>
      <c r="B76" s="122" t="inlineStr">
        <is>
          <t>种畜补贴（湖羊基础母羊）</t>
        </is>
      </c>
      <c r="C76" s="73" t="inlineStr">
        <is>
          <t>新建</t>
        </is>
      </c>
      <c r="D76" s="73" t="inlineStr">
        <is>
          <t>2023.01-2023.12</t>
        </is>
      </c>
      <c r="E76" s="73" t="inlineStr">
        <is>
          <t>洪德镇</t>
        </is>
      </c>
      <c r="F76" s="78" t="inlineStr">
        <is>
          <t>扶持49户脱贫户（含监测对象）发展湖羊养殖，调引基础母羊490只。其中丁阳渠子2户，洪德街村2户，李达掌1户，李塬村5户，马塬村12户，苏长沟村14户，肖关村2户，张崾岘村1户，张塬村8户，赵洼村2户。</t>
        </is>
      </c>
      <c r="G76" s="224" t="n">
        <v>51.45</v>
      </c>
      <c r="H76" s="224" t="n"/>
      <c r="I76" s="224" t="n">
        <v>51.45</v>
      </c>
      <c r="J76" s="224" t="n"/>
      <c r="K76" s="224" t="n"/>
      <c r="L76" s="73" t="inlineStr">
        <is>
          <t>甘财振兴〔2022〕22号</t>
        </is>
      </c>
      <c r="M76" s="78" t="inlineStr">
        <is>
          <t>提高湖羊养殖积极性，培育养殖示范户，带领养殖户发展湖羊养殖，增加农户收入</t>
        </is>
      </c>
      <c r="N76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76" s="73" t="n">
        <v>10</v>
      </c>
      <c r="P76" s="73" t="n"/>
      <c r="Q76" s="73" t="n">
        <v>0.0049</v>
      </c>
      <c r="R76" s="222" t="n">
        <v>0.0049</v>
      </c>
      <c r="S76" s="222" t="n"/>
      <c r="T76" s="73" t="n">
        <v>0.0206</v>
      </c>
      <c r="U76" s="222" t="n">
        <v>0.0206</v>
      </c>
      <c r="V76" s="222" t="n"/>
      <c r="W76" s="98" t="inlineStr">
        <is>
          <t>畜牧兽医局</t>
        </is>
      </c>
      <c r="X76" s="98" t="inlineStr">
        <is>
          <t>曹志鹏</t>
        </is>
      </c>
      <c r="Y76" s="73" t="inlineStr">
        <is>
          <t>洪德镇</t>
        </is>
      </c>
      <c r="Z76" s="73" t="inlineStr">
        <is>
          <t>何海军</t>
        </is>
      </c>
      <c r="AA76" s="73" t="inlineStr">
        <is>
          <t>环财农〔2023〕7号</t>
        </is>
      </c>
      <c r="AB76" s="73" t="n"/>
    </row>
    <row r="77" ht="78" customFormat="1" customHeight="1" s="27">
      <c r="A77" s="122" t="n"/>
      <c r="B77" s="122" t="inlineStr">
        <is>
          <t>种畜补贴（湖羊基础母羊）</t>
        </is>
      </c>
      <c r="C77" s="73" t="inlineStr">
        <is>
          <t>新建</t>
        </is>
      </c>
      <c r="D77" s="73" t="inlineStr">
        <is>
          <t>2023.01-2023.12</t>
        </is>
      </c>
      <c r="E77" s="73" t="inlineStr">
        <is>
          <t>耿湾乡</t>
        </is>
      </c>
      <c r="F77" s="78" t="inlineStr">
        <is>
          <t>扶持19户脱贫户（含监测对象）发展湖羊养殖，调引基础母羊190只。其中万湾村5户，潘掌村3户，四合原村5户，耿河村2户，郝东掌村2户，张台村2户。</t>
        </is>
      </c>
      <c r="G77" s="224" t="n">
        <v>19.95</v>
      </c>
      <c r="H77" s="224" t="n"/>
      <c r="I77" s="224" t="n">
        <v>19.95</v>
      </c>
      <c r="J77" s="224" t="n"/>
      <c r="K77" s="224" t="n"/>
      <c r="L77" s="73" t="inlineStr">
        <is>
          <t>甘财振兴〔2022〕22号</t>
        </is>
      </c>
      <c r="M77" s="78" t="inlineStr">
        <is>
          <t>提高湖羊养殖积极性，培育养殖示范户，带领养殖户发展湖羊养殖，增加农户收入</t>
        </is>
      </c>
      <c r="N77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77" s="73" t="n">
        <v>6</v>
      </c>
      <c r="P77" s="73" t="n"/>
      <c r="Q77" s="73" t="n">
        <v>0.0019</v>
      </c>
      <c r="R77" s="222" t="n">
        <v>0.0019</v>
      </c>
      <c r="S77" s="222" t="n"/>
      <c r="T77" s="73" t="n">
        <v>0.008</v>
      </c>
      <c r="U77" s="222" t="n">
        <v>0.008</v>
      </c>
      <c r="V77" s="222" t="n"/>
      <c r="W77" s="98" t="inlineStr">
        <is>
          <t>畜牧兽医局</t>
        </is>
      </c>
      <c r="X77" s="98" t="inlineStr">
        <is>
          <t>曹志鹏</t>
        </is>
      </c>
      <c r="Y77" s="73" t="inlineStr">
        <is>
          <t>耿湾乡</t>
        </is>
      </c>
      <c r="Z77" s="73" t="inlineStr">
        <is>
          <t>赵翊斐</t>
        </is>
      </c>
      <c r="AA77" s="73" t="inlineStr">
        <is>
          <t>环财农〔2023〕7号</t>
        </is>
      </c>
      <c r="AB77" s="73" t="n"/>
    </row>
    <row r="78" ht="78" customFormat="1" customHeight="1" s="27">
      <c r="A78" s="122" t="n"/>
      <c r="B78" s="122" t="inlineStr">
        <is>
          <t>种畜补贴（湖羊基础母羊）</t>
        </is>
      </c>
      <c r="C78" s="73" t="inlineStr">
        <is>
          <t>新建</t>
        </is>
      </c>
      <c r="D78" s="73" t="inlineStr">
        <is>
          <t>2023.01-2023.12</t>
        </is>
      </c>
      <c r="E78" s="73" t="inlineStr">
        <is>
          <t>环城镇</t>
        </is>
      </c>
      <c r="F78" s="78" t="inlineStr">
        <is>
          <t>扶持7户脱贫户（含监测对象）发展湖羊养殖，调引基础母羊70只。其中：赵小掌村2户，鸳鸯沟村1户，肖川村1户，周原村1户，龚淌村2户。</t>
        </is>
      </c>
      <c r="G78" s="224" t="n">
        <v>7.35</v>
      </c>
      <c r="H78" s="224" t="n"/>
      <c r="I78" s="224" t="n">
        <v>7.35</v>
      </c>
      <c r="J78" s="224" t="n"/>
      <c r="K78" s="224" t="n"/>
      <c r="L78" s="73" t="inlineStr">
        <is>
          <t>甘财振兴〔2022〕22号</t>
        </is>
      </c>
      <c r="M78" s="78" t="inlineStr">
        <is>
          <t>提高湖羊养殖积极性，培育养殖示范户，带领养殖户发展湖羊养殖，增加农户收入</t>
        </is>
      </c>
      <c r="N78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78" s="73" t="n">
        <v>1</v>
      </c>
      <c r="P78" s="73" t="n">
        <v>4</v>
      </c>
      <c r="Q78" s="73" t="n">
        <v>0.0007</v>
      </c>
      <c r="R78" s="222" t="n">
        <v>0.0007</v>
      </c>
      <c r="S78" s="222" t="n"/>
      <c r="T78" s="73" t="n">
        <v>0.0029</v>
      </c>
      <c r="U78" s="222" t="n">
        <v>0.0029</v>
      </c>
      <c r="V78" s="222" t="n"/>
      <c r="W78" s="98" t="inlineStr">
        <is>
          <t>畜牧兽医局</t>
        </is>
      </c>
      <c r="X78" s="98" t="inlineStr">
        <is>
          <t>曹志鹏</t>
        </is>
      </c>
      <c r="Y78" s="73" t="inlineStr">
        <is>
          <t>环城镇</t>
        </is>
      </c>
      <c r="Z78" s="73" t="inlineStr">
        <is>
          <t>王向斌</t>
        </is>
      </c>
      <c r="AA78" s="73" t="inlineStr">
        <is>
          <t>环财农〔2023〕7号</t>
        </is>
      </c>
      <c r="AB78" s="73" t="n"/>
    </row>
    <row r="79" ht="78" customFormat="1" customHeight="1" s="27">
      <c r="A79" s="122" t="n"/>
      <c r="B79" s="122" t="inlineStr">
        <is>
          <t>种畜补贴（湖羊基础母羊）</t>
        </is>
      </c>
      <c r="C79" s="73" t="inlineStr">
        <is>
          <t>新建</t>
        </is>
      </c>
      <c r="D79" s="73" t="inlineStr">
        <is>
          <t>2023.01-2023.12</t>
        </is>
      </c>
      <c r="E79" s="73" t="inlineStr">
        <is>
          <t>合道镇</t>
        </is>
      </c>
      <c r="F79" s="78" t="inlineStr">
        <is>
          <t>扶持30户脱贫户（含监测对象）发展湖羊养殖，调引基础母羊300只。其中：常崾岘村1户，红崖洼村8户，陶洼子村2户，辛坪村2户，赵台村1户，朱家塬村2户，赵家塬村2户，寨子坪村5户，大路洼村6户，唐台子1户。</t>
        </is>
      </c>
      <c r="G79" s="224" t="n">
        <v>31.5</v>
      </c>
      <c r="H79" s="224" t="n"/>
      <c r="I79" s="224" t="n">
        <v>31.5</v>
      </c>
      <c r="J79" s="224" t="n"/>
      <c r="K79" s="224" t="n"/>
      <c r="L79" s="73" t="inlineStr">
        <is>
          <t>甘财振兴〔2022〕22号</t>
        </is>
      </c>
      <c r="M79" s="78" t="inlineStr">
        <is>
          <t>提高湖羊养殖积极性，培育养殖示范户，带领养殖户发展湖羊养殖，增加农户收入</t>
        </is>
      </c>
      <c r="N79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79" s="73" t="n">
        <v>10</v>
      </c>
      <c r="P79" s="73" t="n"/>
      <c r="Q79" s="73" t="n">
        <v>0.003</v>
      </c>
      <c r="R79" s="222" t="n">
        <v>0.003</v>
      </c>
      <c r="S79" s="222" t="n"/>
      <c r="T79" s="73" t="n">
        <v>0.0126</v>
      </c>
      <c r="U79" s="222" t="n">
        <v>0.0126</v>
      </c>
      <c r="V79" s="222" t="n"/>
      <c r="W79" s="98" t="inlineStr">
        <is>
          <t>畜牧兽医局</t>
        </is>
      </c>
      <c r="X79" s="98" t="inlineStr">
        <is>
          <t>曹志鹏</t>
        </is>
      </c>
      <c r="Y79" s="73" t="inlineStr">
        <is>
          <t>合道镇</t>
        </is>
      </c>
      <c r="Z79" s="73" t="inlineStr">
        <is>
          <t>梁建升</t>
        </is>
      </c>
      <c r="AA79" s="73" t="inlineStr">
        <is>
          <t>环财农〔2023〕7号</t>
        </is>
      </c>
      <c r="AB79" s="73" t="n"/>
    </row>
    <row r="80" ht="78" customFormat="1" customHeight="1" s="27">
      <c r="A80" s="122" t="n"/>
      <c r="B80" s="122" t="inlineStr">
        <is>
          <t>种畜补贴（湖羊基础母羊）</t>
        </is>
      </c>
      <c r="C80" s="73" t="inlineStr">
        <is>
          <t>新建</t>
        </is>
      </c>
      <c r="D80" s="73" t="inlineStr">
        <is>
          <t>2023.01-2023.12</t>
        </is>
      </c>
      <c r="E80" s="73" t="inlineStr">
        <is>
          <t>曲子镇</t>
        </is>
      </c>
      <c r="F80" s="78" t="inlineStr">
        <is>
          <t>扶持29户脱贫户（含监测对象）发展湖羊养殖，调引基础母羊290只。其中楼房子村6户，西沟村2户，宋家塬村3户，金村寺村2户，油坊塬村1户，金盆掌村10户，马家河村2户，董家塬村3户。</t>
        </is>
      </c>
      <c r="G80" s="224" t="n">
        <v>30.45</v>
      </c>
      <c r="H80" s="224" t="n"/>
      <c r="I80" s="224" t="n">
        <v>30.45</v>
      </c>
      <c r="J80" s="224" t="n"/>
      <c r="K80" s="224" t="n"/>
      <c r="L80" s="73" t="inlineStr">
        <is>
          <t>甘财振兴〔2022〕22号</t>
        </is>
      </c>
      <c r="M80" s="78" t="inlineStr">
        <is>
          <t>提高湖羊养殖积极性，培育养殖示范户，带领养殖户发展湖羊养殖，增加农户收入</t>
        </is>
      </c>
      <c r="N80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80" s="73" t="n">
        <v>1</v>
      </c>
      <c r="P80" s="73" t="n">
        <v>7</v>
      </c>
      <c r="Q80" s="73" t="n">
        <v>0.0029</v>
      </c>
      <c r="R80" s="222" t="n">
        <v>0.0029</v>
      </c>
      <c r="S80" s="222" t="n"/>
      <c r="T80" s="73" t="n">
        <v>0.0122</v>
      </c>
      <c r="U80" s="222" t="n">
        <v>0.0122</v>
      </c>
      <c r="V80" s="222" t="n"/>
      <c r="W80" s="98" t="inlineStr">
        <is>
          <t>畜牧兽医局</t>
        </is>
      </c>
      <c r="X80" s="98" t="inlineStr">
        <is>
          <t>曹志鹏</t>
        </is>
      </c>
      <c r="Y80" s="73" t="inlineStr">
        <is>
          <t>曲子镇</t>
        </is>
      </c>
      <c r="Z80" s="73" t="inlineStr">
        <is>
          <t>黄国锋</t>
        </is>
      </c>
      <c r="AA80" s="73" t="inlineStr">
        <is>
          <t>环财农〔2023〕7号</t>
        </is>
      </c>
      <c r="AB80" s="73" t="n"/>
    </row>
    <row r="81" ht="78" customFormat="1" customHeight="1" s="27">
      <c r="A81" s="122" t="n"/>
      <c r="B81" s="122" t="inlineStr">
        <is>
          <t>种畜补贴（湖羊基础母羊）</t>
        </is>
      </c>
      <c r="C81" s="73" t="inlineStr">
        <is>
          <t>新建</t>
        </is>
      </c>
      <c r="D81" s="73" t="inlineStr">
        <is>
          <t>2023.01-2023.12</t>
        </is>
      </c>
      <c r="E81" s="73" t="inlineStr">
        <is>
          <t>南湫乡</t>
        </is>
      </c>
      <c r="F81" s="78" t="inlineStr">
        <is>
          <t>扶持14户脱贫户（含监测对象）发展湖羊养殖，调引基础母羊140只。其中：代家洼村5户，党家洼村2户，双井子村2户，岳后渠村1户，杨兴堡村1户，洪涝池村2户，花儿山村1户。</t>
        </is>
      </c>
      <c r="G81" s="224" t="n">
        <v>14.7</v>
      </c>
      <c r="H81" s="224" t="n"/>
      <c r="I81" s="224" t="n">
        <v>14.7</v>
      </c>
      <c r="J81" s="224" t="n"/>
      <c r="K81" s="224" t="n"/>
      <c r="L81" s="73" t="inlineStr">
        <is>
          <t>甘财振兴〔2022〕22号</t>
        </is>
      </c>
      <c r="M81" s="78" t="inlineStr">
        <is>
          <t>提高湖羊养殖积极性，培育养殖示范户，带领养殖户发展湖羊养殖，增加农户收入</t>
        </is>
      </c>
      <c r="N81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81" s="73" t="n">
        <v>7</v>
      </c>
      <c r="P81" s="73" t="n"/>
      <c r="Q81" s="73" t="n">
        <v>0.0014</v>
      </c>
      <c r="R81" s="222" t="n">
        <v>0.0014</v>
      </c>
      <c r="S81" s="222" t="n"/>
      <c r="T81" s="73" t="n">
        <v>0.0059</v>
      </c>
      <c r="U81" s="222" t="n">
        <v>0.0059</v>
      </c>
      <c r="V81" s="222" t="n"/>
      <c r="W81" s="98" t="inlineStr">
        <is>
          <t>畜牧兽医局</t>
        </is>
      </c>
      <c r="X81" s="98" t="inlineStr">
        <is>
          <t>曹志鹏</t>
        </is>
      </c>
      <c r="Y81" s="73" t="inlineStr">
        <is>
          <t>南湫乡</t>
        </is>
      </c>
      <c r="Z81" s="73" t="inlineStr">
        <is>
          <t>王泰骁</t>
        </is>
      </c>
      <c r="AA81" s="73" t="inlineStr">
        <is>
          <t>环财农〔2023〕7号</t>
        </is>
      </c>
      <c r="AB81" s="73" t="n"/>
    </row>
    <row r="82" ht="78" customFormat="1" customHeight="1" s="27">
      <c r="A82" s="122" t="n"/>
      <c r="B82" s="122" t="inlineStr">
        <is>
          <t>种畜补贴（湖羊基础母羊）</t>
        </is>
      </c>
      <c r="C82" s="73" t="inlineStr">
        <is>
          <t>新建</t>
        </is>
      </c>
      <c r="D82" s="73" t="inlineStr">
        <is>
          <t>2023.01-2023.12</t>
        </is>
      </c>
      <c r="E82" s="73" t="inlineStr">
        <is>
          <t>樊家川镇</t>
        </is>
      </c>
      <c r="F82" s="78" t="inlineStr">
        <is>
          <t>扶持26户脱贫户（含监测对象）发展湖羊养殖，调引基础母羊260只。其中樊家川村10户，郝集村5户，长城村1户，李崾岘村5户，马骏滩村5户。</t>
        </is>
      </c>
      <c r="G82" s="224" t="n">
        <v>27.3</v>
      </c>
      <c r="H82" s="224" t="n"/>
      <c r="I82" s="224" t="n">
        <v>27.3</v>
      </c>
      <c r="J82" s="224" t="n"/>
      <c r="K82" s="224" t="n"/>
      <c r="L82" s="73" t="inlineStr">
        <is>
          <t>甘财振兴〔2022〕22号</t>
        </is>
      </c>
      <c r="M82" s="78" t="inlineStr">
        <is>
          <t>提高湖羊养殖积极性，培育养殖示范户，带领养殖户发展湖羊养殖，增加农户收入</t>
        </is>
      </c>
      <c r="N82" s="78" t="inlineStr">
        <is>
          <t>带领养殖户发展湖羊养殖，培育养殖示范户，鼓励养殖户进行扩繁生产，育肥场按照保底价敞开收购养殖户断奶羔羊，进一步完善“企、社、户”三方利益联结机制，增加农户收入。</t>
        </is>
      </c>
      <c r="O82" s="73" t="n">
        <v>5</v>
      </c>
      <c r="P82" s="73" t="n"/>
      <c r="Q82" s="73" t="n">
        <v>0.0026</v>
      </c>
      <c r="R82" s="222" t="n">
        <v>0.0026</v>
      </c>
      <c r="S82" s="222" t="n"/>
      <c r="T82" s="73" t="n">
        <v>0.0109</v>
      </c>
      <c r="U82" s="222" t="n">
        <v>0.0109</v>
      </c>
      <c r="V82" s="222" t="n"/>
      <c r="W82" s="98" t="inlineStr">
        <is>
          <t>畜牧兽医局</t>
        </is>
      </c>
      <c r="X82" s="98" t="inlineStr">
        <is>
          <t>曹志鹏</t>
        </is>
      </c>
      <c r="Y82" s="73" t="inlineStr">
        <is>
          <t>樊家川镇</t>
        </is>
      </c>
      <c r="Z82" s="73" t="inlineStr">
        <is>
          <t>陈冠旭</t>
        </is>
      </c>
      <c r="AA82" s="73" t="inlineStr">
        <is>
          <t>环财农〔2023〕7号</t>
        </is>
      </c>
      <c r="AB82" s="73" t="n"/>
    </row>
    <row r="83" ht="60" customFormat="1" customHeight="1" s="26">
      <c r="A83" s="64" t="n"/>
      <c r="B83" s="64" t="inlineStr">
        <is>
          <t>种畜补贴
（黑山羊专业户）合计</t>
        </is>
      </c>
      <c r="C83" s="64" t="inlineStr">
        <is>
          <t>新建</t>
        </is>
      </c>
      <c r="D83" s="64" t="inlineStr">
        <is>
          <t>2023.01-2023.12</t>
        </is>
      </c>
      <c r="E83" s="65" t="inlineStr">
        <is>
          <t>车道镇等18个乡镇</t>
        </is>
      </c>
      <c r="F83" s="66" t="inlineStr">
        <is>
          <t>扶持脱贫户（含监测对象）616户发展黑山羊养殖，调引10000只黑山羊基础母羊，616只种公羊。</t>
        </is>
      </c>
      <c r="G83" s="219" t="n">
        <v>892.4</v>
      </c>
      <c r="H83" s="68" t="n">
        <v>892.4</v>
      </c>
      <c r="I83" s="64" t="n"/>
      <c r="J83" s="64" t="n"/>
      <c r="K83" s="68" t="n"/>
      <c r="L83" s="68" t="inlineStr">
        <is>
          <t>甘财振兴〔2022〕21号</t>
        </is>
      </c>
      <c r="M83" s="66" t="inlineStr">
        <is>
          <t>支持养殖户发展黑山羊养殖，提纯复壮黑山羊，扮靓黑山羊品牌，提高黑山羊养殖户养殖效益。</t>
        </is>
      </c>
      <c r="N83" s="85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83" s="64" t="n">
        <v>111</v>
      </c>
      <c r="P83" s="68" t="n">
        <v>1</v>
      </c>
      <c r="Q83" s="68" t="n">
        <v>0.0616</v>
      </c>
      <c r="R83" s="220" t="n">
        <v>0.0616</v>
      </c>
      <c r="S83" s="220" t="n"/>
      <c r="T83" s="68" t="n">
        <v>0.2431</v>
      </c>
      <c r="U83" s="220" t="n">
        <v>0.2431</v>
      </c>
      <c r="V83" s="220" t="n"/>
      <c r="W83" s="64" t="inlineStr">
        <is>
          <t>畜牧兽医局</t>
        </is>
      </c>
      <c r="X83" s="95" t="inlineStr">
        <is>
          <t>曹志鹏</t>
        </is>
      </c>
      <c r="Y83" s="64" t="n"/>
      <c r="Z83" s="68" t="n"/>
      <c r="AA83" s="68" t="inlineStr">
        <is>
          <t>环财农〔2023〕6号</t>
        </is>
      </c>
      <c r="AB83" s="68" t="n"/>
    </row>
    <row r="84" ht="180" customFormat="1" customHeight="1" s="27">
      <c r="A84" s="122" t="n"/>
      <c r="B84" s="122" t="inlineStr">
        <is>
          <t>种畜补贴
（黑山羊专业户）</t>
        </is>
      </c>
      <c r="C84" s="73" t="inlineStr">
        <is>
          <t>新建</t>
        </is>
      </c>
      <c r="D84" s="73" t="inlineStr">
        <is>
          <t>2023.01-2023.12</t>
        </is>
      </c>
      <c r="E84" s="73" t="inlineStr">
        <is>
          <t>车道镇</t>
        </is>
      </c>
      <c r="F84" s="78" t="inlineStr">
        <is>
          <t>扶持脱贫户（含监测对象）中63户发展黑山羊养殖,调引1260只黑山羊基础母羊63只种公羊，其中元峁村2户40只基础母羊，2只种公羊，双庙村5户100只基础母羊，5只种公羊，王西掌村6户120只基础母羊，6只种公羊，吊渠村2户40只基础母羊，2只种公羊，三角城村3户60只基础母羊，3只种公羊，杨掌村2户40只基础母羊，2只种公羊，陈掌村4户80只基础母羊，4只种公羊，红台村2户40只基础母羊，2只种公羊，樱桃掌村3户60只基础母羊，3只种公羊，安掌村16户320只基础母羊，16只种公羊，代掌村12户240只基础母羊，12只种公羊，刘园子村6户120只基础母羊，6只种公羊。</t>
        </is>
      </c>
      <c r="G84" s="224" t="n">
        <v>110.25</v>
      </c>
      <c r="H84" s="224" t="n">
        <v>110.25</v>
      </c>
      <c r="I84" s="224" t="n"/>
      <c r="J84" s="224" t="n"/>
      <c r="K84" s="224" t="n"/>
      <c r="L84" s="73" t="inlineStr">
        <is>
          <t>甘财振兴〔2022〕21号</t>
        </is>
      </c>
      <c r="M84" s="78" t="inlineStr">
        <is>
          <t>支持养殖户发展黑山羊养殖，提纯复壮黑山羊，扮靓黑山羊品牌，提高黑山羊养殖户养殖效益。</t>
        </is>
      </c>
      <c r="N84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84" s="73" t="n">
        <v>12</v>
      </c>
      <c r="P84" s="73" t="n"/>
      <c r="Q84" s="73" t="n">
        <v>0.0063</v>
      </c>
      <c r="R84" s="222" t="n">
        <v>0.0063</v>
      </c>
      <c r="S84" s="222" t="n"/>
      <c r="T84" s="73" t="n">
        <v>0.0254</v>
      </c>
      <c r="U84" s="222" t="n">
        <v>0.0254</v>
      </c>
      <c r="V84" s="222" t="n"/>
      <c r="W84" s="98" t="inlineStr">
        <is>
          <t>畜牧兽医局</t>
        </is>
      </c>
      <c r="X84" s="98" t="inlineStr">
        <is>
          <t>曹志鹏</t>
        </is>
      </c>
      <c r="Y84" s="73" t="inlineStr">
        <is>
          <t>车道镇</t>
        </is>
      </c>
      <c r="Z84" s="73" t="inlineStr">
        <is>
          <t>都晓</t>
        </is>
      </c>
      <c r="AA84" s="73" t="inlineStr">
        <is>
          <t>环财农〔2023〕6号</t>
        </is>
      </c>
      <c r="AB84" s="73" t="n"/>
    </row>
    <row r="85" ht="180" customFormat="1" customHeight="1" s="27">
      <c r="A85" s="122" t="n"/>
      <c r="B85" s="122" t="inlineStr">
        <is>
          <t>种畜补贴
（黑山羊专业户）</t>
        </is>
      </c>
      <c r="C85" s="73" t="inlineStr">
        <is>
          <t>新建</t>
        </is>
      </c>
      <c r="D85" s="73" t="inlineStr">
        <is>
          <t>2023.01-2023.12</t>
        </is>
      </c>
      <c r="E85" s="73" t="inlineStr">
        <is>
          <t>毛井镇</t>
        </is>
      </c>
      <c r="F85" s="78" t="inlineStr">
        <is>
          <t>扶持脱贫户（含监测对象）中28户发展黑山羊养殖，调引560只黑山羊基础母羊28只种公羊，其中二条俭村2户40只基础母羊，2只种公羊，砖城子村2户40只基础母羊，2只种公羊，山西掌村2户40只基础母羊，2只种公羊，杨东掌村2户40只基础母羊，2只种公羊，红糜湾村2户40只基础母羊，2只种公羊，施家滩村2户40只基础母羊，2只种公羊，乔崾岘村2户40只基础母羊，2只种公羊，黄寨柯村2户40只基础母羊，2只种公羊，高家洼村2户40只基础母羊，2只种公羊，丁连掌村2户40只基础母羊，2只种公羊，大户掌村4户80只基础母羊，4只种公羊，红土咀村2户40只基础母羊，2只种公羊，马趟村2户40只基础母羊，2只种公羊。</t>
        </is>
      </c>
      <c r="G85" s="224" t="n">
        <v>49</v>
      </c>
      <c r="H85" s="224" t="n">
        <v>49</v>
      </c>
      <c r="I85" s="224" t="n"/>
      <c r="J85" s="224" t="n"/>
      <c r="K85" s="224" t="n"/>
      <c r="L85" s="73" t="inlineStr">
        <is>
          <t>甘财振兴〔2022〕21号</t>
        </is>
      </c>
      <c r="M85" s="78" t="inlineStr">
        <is>
          <t>支持养殖户发展黑山羊养殖，提纯复壮黑山羊，扮靓黑山羊品牌，提高黑山羊养殖户养殖效益。</t>
        </is>
      </c>
      <c r="N85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85" s="73" t="n">
        <v>13</v>
      </c>
      <c r="P85" s="73" t="n"/>
      <c r="Q85" s="73" t="n">
        <v>0.0028</v>
      </c>
      <c r="R85" s="222" t="n">
        <v>0.0028</v>
      </c>
      <c r="S85" s="222" t="n"/>
      <c r="T85" s="73" t="n">
        <v>0.0112</v>
      </c>
      <c r="U85" s="222" t="n">
        <v>0.0112</v>
      </c>
      <c r="V85" s="222" t="n"/>
      <c r="W85" s="98" t="inlineStr">
        <is>
          <t>畜牧兽医局</t>
        </is>
      </c>
      <c r="X85" s="98" t="inlineStr">
        <is>
          <t>曹志鹏</t>
        </is>
      </c>
      <c r="Y85" s="73" t="inlineStr">
        <is>
          <t>毛井镇</t>
        </is>
      </c>
      <c r="Z85" s="73" t="inlineStr">
        <is>
          <t>梁森</t>
        </is>
      </c>
      <c r="AA85" s="73" t="inlineStr">
        <is>
          <t>环财农〔2023〕6号</t>
        </is>
      </c>
      <c r="AB85" s="73" t="n"/>
    </row>
    <row r="86" ht="78" customFormat="1" customHeight="1" s="27">
      <c r="A86" s="122" t="n"/>
      <c r="B86" s="122" t="inlineStr">
        <is>
          <t>种畜补贴
（黑山羊专业户）</t>
        </is>
      </c>
      <c r="C86" s="73" t="inlineStr">
        <is>
          <t>新建</t>
        </is>
      </c>
      <c r="D86" s="73" t="inlineStr">
        <is>
          <t>2023.01-2023.12</t>
        </is>
      </c>
      <c r="E86" s="73" t="inlineStr">
        <is>
          <t>洪德镇</t>
        </is>
      </c>
      <c r="F86" s="78" t="inlineStr">
        <is>
          <t>扶持脱贫户（含监测对象）中18户发展黑山羊养殖，调引360只黑山羊基础母羊18只种公羊，其中李塬村4户80只基础母羊，4只种公羊，私盐路村3户60只基础母羊，3只种公羊，张塬村11户220只基础母羊，11只种公羊。</t>
        </is>
      </c>
      <c r="G86" s="224" t="n">
        <v>31.5</v>
      </c>
      <c r="H86" s="224" t="n">
        <v>31.5</v>
      </c>
      <c r="I86" s="224" t="n"/>
      <c r="J86" s="224" t="n"/>
      <c r="K86" s="224" t="n"/>
      <c r="L86" s="73" t="inlineStr">
        <is>
          <t>甘财振兴〔2022〕21号</t>
        </is>
      </c>
      <c r="M86" s="78" t="inlineStr">
        <is>
          <t>支持养殖户发展黑山羊养殖，提纯复壮黑山羊，扮靓黑山羊品牌，提高黑山羊养殖户养殖效益。</t>
        </is>
      </c>
      <c r="N86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86" s="73" t="n">
        <v>3</v>
      </c>
      <c r="P86" s="73" t="n"/>
      <c r="Q86" s="73" t="n">
        <v>0.0018</v>
      </c>
      <c r="R86" s="222" t="n">
        <v>0.0018</v>
      </c>
      <c r="S86" s="222" t="n"/>
      <c r="T86" s="73" t="n">
        <v>0.0061</v>
      </c>
      <c r="U86" s="222" t="n">
        <v>0.0061</v>
      </c>
      <c r="V86" s="222" t="n"/>
      <c r="W86" s="98" t="inlineStr">
        <is>
          <t>畜牧兽医局</t>
        </is>
      </c>
      <c r="X86" s="98" t="inlineStr">
        <is>
          <t>曹志鹏</t>
        </is>
      </c>
      <c r="Y86" s="73" t="inlineStr">
        <is>
          <t>洪德镇</t>
        </is>
      </c>
      <c r="Z86" s="73" t="inlineStr">
        <is>
          <t>何海军</t>
        </is>
      </c>
      <c r="AA86" s="73" t="inlineStr">
        <is>
          <t>环财农〔2023〕6号</t>
        </is>
      </c>
      <c r="AB86" s="73" t="n"/>
    </row>
    <row r="87" ht="78" customFormat="1" customHeight="1" s="27">
      <c r="A87" s="122" t="n"/>
      <c r="B87" s="122" t="inlineStr">
        <is>
          <t>种畜补贴
（黑山羊专业户）</t>
        </is>
      </c>
      <c r="C87" s="73" t="inlineStr">
        <is>
          <t>新建</t>
        </is>
      </c>
      <c r="D87" s="73" t="inlineStr">
        <is>
          <t>2023.01-2023.12</t>
        </is>
      </c>
      <c r="E87" s="73" t="inlineStr">
        <is>
          <t>小南沟乡</t>
        </is>
      </c>
      <c r="F87" s="78" t="inlineStr">
        <is>
          <t>扶持脱贫户（含监测对象）中18户发展黑山羊养殖，调引360只黑山羊基础母羊18只种公羊，其中粉子山村18户360只基础母羊，18只种公羊。</t>
        </is>
      </c>
      <c r="G87" s="224" t="n">
        <v>31.5</v>
      </c>
      <c r="H87" s="224" t="n">
        <v>31.5</v>
      </c>
      <c r="I87" s="224" t="n"/>
      <c r="J87" s="224" t="n"/>
      <c r="K87" s="224" t="n"/>
      <c r="L87" s="73" t="inlineStr">
        <is>
          <t>甘财振兴〔2022〕21号</t>
        </is>
      </c>
      <c r="M87" s="78" t="inlineStr">
        <is>
          <t>支持养殖户发展黑山羊养殖，提纯复壮黑山羊，扮靓黑山羊品牌，提高黑山羊养殖户养殖效益。</t>
        </is>
      </c>
      <c r="N87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87" s="73" t="n">
        <v>1</v>
      </c>
      <c r="P87" s="73" t="n"/>
      <c r="Q87" s="73" t="n">
        <v>0.0018</v>
      </c>
      <c r="R87" s="222" t="n">
        <v>0.0018</v>
      </c>
      <c r="S87" s="222" t="n"/>
      <c r="T87" s="73" t="n">
        <v>0.0077</v>
      </c>
      <c r="U87" s="222" t="n">
        <v>0.0077</v>
      </c>
      <c r="V87" s="222" t="n"/>
      <c r="W87" s="98" t="inlineStr">
        <is>
          <t>畜牧兽医局</t>
        </is>
      </c>
      <c r="X87" s="98" t="inlineStr">
        <is>
          <t>曹志鹏</t>
        </is>
      </c>
      <c r="Y87" s="73" t="inlineStr">
        <is>
          <t>小南沟乡</t>
        </is>
      </c>
      <c r="Z87" s="73" t="inlineStr">
        <is>
          <t>裴艳</t>
        </is>
      </c>
      <c r="AA87" s="73" t="inlineStr">
        <is>
          <t>环财农〔2023〕6号</t>
        </is>
      </c>
      <c r="AB87" s="73" t="n"/>
    </row>
    <row r="88" ht="102" customFormat="1" customHeight="1" s="27">
      <c r="A88" s="122" t="n"/>
      <c r="B88" s="122" t="inlineStr">
        <is>
          <t>种畜补贴
（黑山羊专业户）</t>
        </is>
      </c>
      <c r="C88" s="73" t="inlineStr">
        <is>
          <t>新建</t>
        </is>
      </c>
      <c r="D88" s="73" t="inlineStr">
        <is>
          <t>2023.01-2023.12</t>
        </is>
      </c>
      <c r="E88" s="73" t="inlineStr">
        <is>
          <t>耿湾乡</t>
        </is>
      </c>
      <c r="F88" s="78" t="inlineStr">
        <is>
          <t>扶持脱贫户（含监测对象）中22户发展黑山羊养殖，调引280只黑山羊基础母羊22只种公羊，其中黑城岔村3户40只基础母羊，3只种公羊，早流渠村4户50只基础母羊，4只种公羊，天桥村3户40只基础母羊，3只种公羊，郝东掌村4户50只基础母羊，4只种公羊，张台村4户50只基础母羊，4只种公羊，韩老庄村4户50只基础母羊，4只种公羊。</t>
        </is>
      </c>
      <c r="G88" s="224" t="n">
        <v>25.7</v>
      </c>
      <c r="H88" s="224" t="n">
        <v>25.7</v>
      </c>
      <c r="I88" s="224" t="n"/>
      <c r="J88" s="224" t="n"/>
      <c r="K88" s="224" t="n"/>
      <c r="L88" s="73" t="inlineStr">
        <is>
          <t>甘财振兴〔2022〕21号</t>
        </is>
      </c>
      <c r="M88" s="78" t="inlineStr">
        <is>
          <t>支持养殖户发展黑山羊养殖，提纯复壮黑山羊，扮靓黑山羊品牌，提高黑山羊养殖户养殖效益。</t>
        </is>
      </c>
      <c r="N88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88" s="73" t="n">
        <v>6</v>
      </c>
      <c r="P88" s="73" t="n"/>
      <c r="Q88" s="73" t="n">
        <v>0.0022</v>
      </c>
      <c r="R88" s="222" t="n">
        <v>0.0022</v>
      </c>
      <c r="S88" s="222" t="n"/>
      <c r="T88" s="73" t="n">
        <v>0.0061</v>
      </c>
      <c r="U88" s="222" t="n">
        <v>0.0061</v>
      </c>
      <c r="V88" s="222" t="n"/>
      <c r="W88" s="98" t="inlineStr">
        <is>
          <t>畜牧兽医局</t>
        </is>
      </c>
      <c r="X88" s="98" t="inlineStr">
        <is>
          <t>曹志鹏</t>
        </is>
      </c>
      <c r="Y88" s="73" t="inlineStr">
        <is>
          <t>耿湾乡</t>
        </is>
      </c>
      <c r="Z88" s="73" t="inlineStr">
        <is>
          <t>赵翊斐</t>
        </is>
      </c>
      <c r="AA88" s="73" t="inlineStr">
        <is>
          <t>环财农〔2023〕6号</t>
        </is>
      </c>
      <c r="AB88" s="73" t="n"/>
    </row>
    <row r="89" ht="98" customFormat="1" customHeight="1" s="27">
      <c r="A89" s="122" t="n"/>
      <c r="B89" s="122" t="inlineStr">
        <is>
          <t>种畜补贴
（黑山羊专业户）</t>
        </is>
      </c>
      <c r="C89" s="73" t="inlineStr">
        <is>
          <t>新建</t>
        </is>
      </c>
      <c r="D89" s="73" t="inlineStr">
        <is>
          <t>2023.01-2023.12</t>
        </is>
      </c>
      <c r="E89" s="73" t="inlineStr">
        <is>
          <t>环城镇</t>
        </is>
      </c>
      <c r="F89" s="78" t="inlineStr">
        <is>
          <t>扶持脱贫户（含监测对象）中6户发展黑山羊养殖，调引80只黑山羊基础母羊6只种公羊，其中赵小掌村3户40只基础母羊，3只种公羊，唐塬村3户40只基础母羊，3只种公羊。</t>
        </is>
      </c>
      <c r="G89" s="224" t="n">
        <v>7.3</v>
      </c>
      <c r="H89" s="224" t="n">
        <v>7.3</v>
      </c>
      <c r="I89" s="224" t="n"/>
      <c r="J89" s="224" t="n"/>
      <c r="K89" s="224" t="n"/>
      <c r="L89" s="73" t="inlineStr">
        <is>
          <t>甘财振兴〔2022〕21号</t>
        </is>
      </c>
      <c r="M89" s="78" t="inlineStr">
        <is>
          <t>支持养殖户发展黑山羊养殖，提纯复壮黑山羊，扮靓黑山羊品牌，提高黑山羊养殖户养殖效益。</t>
        </is>
      </c>
      <c r="N89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89" s="73" t="n">
        <v>1</v>
      </c>
      <c r="P89" s="73" t="n">
        <v>1</v>
      </c>
      <c r="Q89" s="73" t="n">
        <v>0.0005999999999999999</v>
      </c>
      <c r="R89" s="222" t="n">
        <v>0.0005999999999999999</v>
      </c>
      <c r="S89" s="222" t="n"/>
      <c r="T89" s="73" t="n">
        <v>0.002</v>
      </c>
      <c r="U89" s="222" t="n">
        <v>0.002</v>
      </c>
      <c r="V89" s="222" t="n"/>
      <c r="W89" s="98" t="inlineStr">
        <is>
          <t>畜牧兽医局</t>
        </is>
      </c>
      <c r="X89" s="98" t="inlineStr">
        <is>
          <t>曹志鹏</t>
        </is>
      </c>
      <c r="Y89" s="73" t="inlineStr">
        <is>
          <t>环城镇</t>
        </is>
      </c>
      <c r="Z89" s="73" t="inlineStr">
        <is>
          <t>王向斌</t>
        </is>
      </c>
      <c r="AA89" s="73" t="inlineStr">
        <is>
          <t>环财农〔2023〕6号</t>
        </is>
      </c>
      <c r="AB89" s="73" t="n"/>
    </row>
    <row r="90" ht="109" customFormat="1" customHeight="1" s="27">
      <c r="A90" s="122" t="n"/>
      <c r="B90" s="122" t="inlineStr">
        <is>
          <t>种畜补贴
（黑山羊专业户）</t>
        </is>
      </c>
      <c r="C90" s="73" t="inlineStr">
        <is>
          <t>新建</t>
        </is>
      </c>
      <c r="D90" s="73" t="inlineStr">
        <is>
          <t>2023.01-2023.12</t>
        </is>
      </c>
      <c r="E90" s="73" t="inlineStr">
        <is>
          <t>合道镇</t>
        </is>
      </c>
      <c r="F90" s="78" t="inlineStr">
        <is>
          <t>扶持脱贫户（含监测对象）中32户发展黑山羊养殖，调引640只基础母羊32只种公羊，其中常崾岘村2户40只基础母羊，2只种公羊，何家坪村2户40只基础母羊，2只种公羊，红崖洼村12户240只基础母羊，12只种公羊，辛坪村2户40只基础母羊，2只种公羊，赵台村11户220只基础母羊，11只种公羊，朱家塬村3户60只基础母羊，3只种公羊。</t>
        </is>
      </c>
      <c r="G90" s="224" t="n">
        <v>56</v>
      </c>
      <c r="H90" s="224" t="n">
        <v>56</v>
      </c>
      <c r="I90" s="224" t="n"/>
      <c r="J90" s="224" t="n"/>
      <c r="K90" s="224" t="n"/>
      <c r="L90" s="73" t="inlineStr">
        <is>
          <t>甘财振兴〔2022〕21号</t>
        </is>
      </c>
      <c r="M90" s="78" t="inlineStr">
        <is>
          <t>支持养殖户发展黑山羊养殖，提纯复壮黑山羊，扮靓黑山羊品牌，提高黑山羊养殖户养殖效益。</t>
        </is>
      </c>
      <c r="N90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90" s="73" t="n">
        <v>6</v>
      </c>
      <c r="P90" s="73" t="n"/>
      <c r="Q90" s="73" t="n">
        <v>0.0032</v>
      </c>
      <c r="R90" s="222" t="n">
        <v>0.0032</v>
      </c>
      <c r="S90" s="222" t="n"/>
      <c r="T90" s="73" t="n">
        <v>0.0128</v>
      </c>
      <c r="U90" s="222" t="n">
        <v>0.0128</v>
      </c>
      <c r="V90" s="222" t="n"/>
      <c r="W90" s="98" t="inlineStr">
        <is>
          <t>畜牧兽医局</t>
        </is>
      </c>
      <c r="X90" s="98" t="inlineStr">
        <is>
          <t>曹志鹏</t>
        </is>
      </c>
      <c r="Y90" s="73" t="inlineStr">
        <is>
          <t>合道镇</t>
        </is>
      </c>
      <c r="Z90" s="73" t="inlineStr">
        <is>
          <t>梁建升</t>
        </is>
      </c>
      <c r="AA90" s="73" t="inlineStr">
        <is>
          <t>环财农〔2023〕6号</t>
        </is>
      </c>
      <c r="AB90" s="73" t="n"/>
    </row>
    <row r="91" ht="111" customFormat="1" customHeight="1" s="27">
      <c r="A91" s="122" t="n"/>
      <c r="B91" s="122" t="inlineStr">
        <is>
          <t>种畜补贴
（黑山羊专业户）</t>
        </is>
      </c>
      <c r="C91" s="73" t="inlineStr">
        <is>
          <t>新建</t>
        </is>
      </c>
      <c r="D91" s="73" t="inlineStr">
        <is>
          <t>2023.01-2023.12</t>
        </is>
      </c>
      <c r="E91" s="73" t="inlineStr">
        <is>
          <t>南湫乡</t>
        </is>
      </c>
      <c r="F91" s="78" t="inlineStr">
        <is>
          <t>扶持脱，贫户（含监测对象）中62户发展黑山羊养殖，调引690只黑山羊基础母羊62只种公羊，其中代家洼村9户100只基础母羊，9只种公羊，党家洼村11户120只基础母羊，11只种公羊，双井子村7户80只基础母羊，7只种公羊，岳后渠村9户100只基础母羊9只种公羊，杨兴堡村8户90只基础母羊，8只种公羊，洪涝池村11户120只基础母羊，11只种公羊，花儿山村7户80只基础母羊，7只种公羊。</t>
        </is>
      </c>
      <c r="G91" s="224" t="n">
        <v>64.5</v>
      </c>
      <c r="H91" s="224" t="n">
        <v>64.5</v>
      </c>
      <c r="I91" s="224" t="n"/>
      <c r="J91" s="224" t="n"/>
      <c r="K91" s="224" t="n"/>
      <c r="L91" s="73" t="inlineStr">
        <is>
          <t>甘财振兴〔2022〕21号</t>
        </is>
      </c>
      <c r="M91" s="78" t="inlineStr">
        <is>
          <t>支持养殖户发展黑山羊养殖，提纯复壮黑山羊，扮靓黑山羊品牌，提高黑山羊养殖户养殖效益。</t>
        </is>
      </c>
      <c r="N91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91" s="73" t="n">
        <v>7</v>
      </c>
      <c r="P91" s="73" t="n"/>
      <c r="Q91" s="73" t="n">
        <v>0.0062</v>
      </c>
      <c r="R91" s="222" t="n">
        <v>0.0062</v>
      </c>
      <c r="S91" s="222" t="n"/>
      <c r="T91" s="73" t="n">
        <v>0.025</v>
      </c>
      <c r="U91" s="222" t="n">
        <v>0.025</v>
      </c>
      <c r="V91" s="222" t="n"/>
      <c r="W91" s="98" t="inlineStr">
        <is>
          <t>畜牧兽医局</t>
        </is>
      </c>
      <c r="X91" s="98" t="inlineStr">
        <is>
          <t>曹志鹏</t>
        </is>
      </c>
      <c r="Y91" s="73" t="inlineStr">
        <is>
          <t>南湫乡</t>
        </is>
      </c>
      <c r="Z91" s="73" t="inlineStr">
        <is>
          <t>王泰骁</t>
        </is>
      </c>
      <c r="AA91" s="73" t="inlineStr">
        <is>
          <t>环财农〔2023〕6号</t>
        </is>
      </c>
      <c r="AB91" s="73" t="n"/>
    </row>
    <row r="92" ht="99" customFormat="1" customHeight="1" s="27">
      <c r="A92" s="122" t="n"/>
      <c r="B92" s="122" t="inlineStr">
        <is>
          <t>种畜补贴
（黑山羊专业户）</t>
        </is>
      </c>
      <c r="C92" s="73" t="inlineStr">
        <is>
          <t>新建</t>
        </is>
      </c>
      <c r="D92" s="73" t="inlineStr">
        <is>
          <t>2023.01-2023.12</t>
        </is>
      </c>
      <c r="E92" s="73" t="inlineStr">
        <is>
          <t>天池乡</t>
        </is>
      </c>
      <c r="F92" s="78" t="inlineStr">
        <is>
          <t>扶持脱贫户（含监测对象）中11户发展黑山羊养殖，调引220只黑山羊基础母羊11只种公羊，其中苏北岔村2户40只基础母羊，2只种公羊，曹李川村2户40只基础母羊，2只种公羊，潘老庄村3户60只基础母羊，3只种公羊，殷屈河村2户40只基础母羊，2只种公羊，鲜岔2户40只基础母羊，2只种公羊。</t>
        </is>
      </c>
      <c r="G92" s="224" t="n">
        <v>19.25</v>
      </c>
      <c r="H92" s="224" t="n">
        <v>19.25</v>
      </c>
      <c r="I92" s="224" t="n"/>
      <c r="J92" s="224" t="n"/>
      <c r="K92" s="224" t="n"/>
      <c r="L92" s="73" t="inlineStr">
        <is>
          <t>甘财振兴〔2022〕21号</t>
        </is>
      </c>
      <c r="M92" s="78" t="inlineStr">
        <is>
          <t>支持养殖户发展黑山羊养殖，提纯复壮黑山羊，扮靓黑山羊品牌，提高黑山羊养殖户养殖效益。</t>
        </is>
      </c>
      <c r="N92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92" s="73" t="n">
        <v>5</v>
      </c>
      <c r="P92" s="73" t="n"/>
      <c r="Q92" s="73" t="n">
        <v>0.0011</v>
      </c>
      <c r="R92" s="222" t="n">
        <v>0.0011</v>
      </c>
      <c r="S92" s="222" t="n"/>
      <c r="T92" s="73" t="n">
        <v>0.0044</v>
      </c>
      <c r="U92" s="222" t="n">
        <v>0.0044</v>
      </c>
      <c r="V92" s="222" t="n"/>
      <c r="W92" s="98" t="inlineStr">
        <is>
          <t>畜牧兽医局</t>
        </is>
      </c>
      <c r="X92" s="98" t="inlineStr">
        <is>
          <t>曹志鹏</t>
        </is>
      </c>
      <c r="Y92" s="73" t="inlineStr">
        <is>
          <t>天池乡</t>
        </is>
      </c>
      <c r="Z92" s="73" t="inlineStr">
        <is>
          <t>王伟</t>
        </is>
      </c>
      <c r="AA92" s="73" t="inlineStr">
        <is>
          <t>环财农〔2023〕6号</t>
        </is>
      </c>
      <c r="AB92" s="73" t="n"/>
    </row>
    <row r="93" ht="138" customFormat="1" customHeight="1" s="27">
      <c r="A93" s="122" t="n"/>
      <c r="B93" s="122" t="inlineStr">
        <is>
          <t>种畜补贴
（黑山羊专业户）</t>
        </is>
      </c>
      <c r="C93" s="73" t="inlineStr">
        <is>
          <t>新建</t>
        </is>
      </c>
      <c r="D93" s="73" t="inlineStr">
        <is>
          <t>2023.01-2023.12</t>
        </is>
      </c>
      <c r="E93" s="73" t="inlineStr">
        <is>
          <t>甜水镇</t>
        </is>
      </c>
      <c r="F93" s="78" t="inlineStr">
        <is>
          <t>扶持脱贫户（含监测对象）中35户发展黑山羊养殖，调引450只黑山羊基础母羊35只种公羊，其中甜水街村3户40只基础母羊，3只种公羊，张铁村2户30只基础母羊，2只种公羊，鲁掌村6户70只基础母羊，6只种公羊，何塬村2户30只基础母羊2只种公羊，邱滩村2户30只基础母羊，2只种公羊，赵掌村3户40只基础母羊，3只种公羊，高崾岘村11户120只基础母羊，11只种公羊，狼儿滩村2户30只基础母羊，2只种公羊，大良洼村2户30只基础母羊，2只种公羊，七里墩村2户30只基础母羊，2只种公羊。</t>
        </is>
      </c>
      <c r="G93" s="224" t="n">
        <v>41.25</v>
      </c>
      <c r="H93" s="224" t="n">
        <v>41.25</v>
      </c>
      <c r="I93" s="224" t="n"/>
      <c r="J93" s="224" t="n"/>
      <c r="K93" s="224" t="n"/>
      <c r="L93" s="73" t="inlineStr">
        <is>
          <t>甘财振兴〔2022〕21号</t>
        </is>
      </c>
      <c r="M93" s="78" t="inlineStr">
        <is>
          <t>支持养殖户发展黑山羊养殖，提纯复壮黑山羊，扮靓黑山羊品牌，提高黑山羊养殖户养殖效益。</t>
        </is>
      </c>
      <c r="N93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93" s="73" t="n">
        <v>10</v>
      </c>
      <c r="P93" s="73" t="n"/>
      <c r="Q93" s="73" t="n">
        <v>0.0035</v>
      </c>
      <c r="R93" s="222" t="n">
        <v>0.0035</v>
      </c>
      <c r="S93" s="222" t="n"/>
      <c r="T93" s="73" t="n">
        <v>0.014</v>
      </c>
      <c r="U93" s="222" t="n">
        <v>0.014</v>
      </c>
      <c r="V93" s="222" t="n"/>
      <c r="W93" s="98" t="inlineStr">
        <is>
          <t>畜牧兽医局</t>
        </is>
      </c>
      <c r="X93" s="98" t="inlineStr">
        <is>
          <t>曹志鹏</t>
        </is>
      </c>
      <c r="Y93" s="73" t="inlineStr">
        <is>
          <t>甜水镇</t>
        </is>
      </c>
      <c r="Z93" s="73" t="inlineStr">
        <is>
          <t>程利平</t>
        </is>
      </c>
      <c r="AA93" s="73" t="inlineStr">
        <is>
          <t>环财农〔2023〕6号</t>
        </is>
      </c>
      <c r="AB93" s="73" t="n"/>
    </row>
    <row r="94" ht="136" customFormat="1" customHeight="1" s="27">
      <c r="A94" s="122" t="n"/>
      <c r="B94" s="122" t="inlineStr">
        <is>
          <t>种畜补贴
（黑山羊专业户）</t>
        </is>
      </c>
      <c r="C94" s="73" t="inlineStr">
        <is>
          <t>新建</t>
        </is>
      </c>
      <c r="D94" s="73" t="inlineStr">
        <is>
          <t>2023.01-2023.12</t>
        </is>
      </c>
      <c r="E94" s="73" t="inlineStr">
        <is>
          <t>山城乡</t>
        </is>
      </c>
      <c r="F94" s="78" t="inlineStr">
        <is>
          <t>扶持脱贫户（含监测对象）中43户发展黑山羊养殖，调引540只黑山羊基础母羊43只种公羊，其中山城堡村4户50只基础母羊，4只种公羊，八里铺村3户40只基础母羊，3只种公羊，薛塬村3户60只基础母羊，3只种公羊，王山口子村4户50只基础母羊，4只种公羊，寨柯村4户50只基础母羊，4只种公羊，冯家沟村8户90只基础母羊，8只种公羊，郝掌村4户50只基础母羊，4只种公羊，赵庄村7户80只基础母羊，7只种公羊，谢庄村6户70只基础母羊，6只种公羊。</t>
        </is>
      </c>
      <c r="G94" s="224" t="n">
        <v>49.65</v>
      </c>
      <c r="H94" s="224" t="n">
        <v>49.65</v>
      </c>
      <c r="I94" s="224" t="n"/>
      <c r="J94" s="224" t="n"/>
      <c r="K94" s="224" t="n"/>
      <c r="L94" s="73" t="inlineStr">
        <is>
          <t>甘财振兴〔2022〕21号</t>
        </is>
      </c>
      <c r="M94" s="78" t="inlineStr">
        <is>
          <t>支持养殖户发展黑山羊养殖，提纯复壮黑山羊，扮靓黑山羊品牌，提高黑山羊养殖户养殖效益。</t>
        </is>
      </c>
      <c r="N94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94" s="73" t="n">
        <v>9</v>
      </c>
      <c r="P94" s="73" t="n"/>
      <c r="Q94" s="73" t="n">
        <v>0.0043</v>
      </c>
      <c r="R94" s="222" t="n">
        <v>0.0043</v>
      </c>
      <c r="S94" s="222" t="n"/>
      <c r="T94" s="73" t="n">
        <v>0.0172</v>
      </c>
      <c r="U94" s="222" t="n">
        <v>0.0172</v>
      </c>
      <c r="V94" s="222" t="n"/>
      <c r="W94" s="98" t="inlineStr">
        <is>
          <t>畜牧兽医局</t>
        </is>
      </c>
      <c r="X94" s="98" t="inlineStr">
        <is>
          <t>曹志鹏</t>
        </is>
      </c>
      <c r="Y94" s="73" t="inlineStr">
        <is>
          <t>山城乡</t>
        </is>
      </c>
      <c r="Z94" s="73" t="inlineStr">
        <is>
          <t>拓娟</t>
        </is>
      </c>
      <c r="AA94" s="73" t="inlineStr">
        <is>
          <t>环财农〔2023〕6号</t>
        </is>
      </c>
      <c r="AB94" s="73" t="n"/>
    </row>
    <row r="95" ht="136" customFormat="1" customHeight="1" s="27">
      <c r="A95" s="122" t="n"/>
      <c r="B95" s="122" t="inlineStr">
        <is>
          <t>种畜补贴
（黑山羊专业户）</t>
        </is>
      </c>
      <c r="C95" s="73" t="inlineStr">
        <is>
          <t>新建</t>
        </is>
      </c>
      <c r="D95" s="73" t="inlineStr">
        <is>
          <t>2023.01-2023.12</t>
        </is>
      </c>
      <c r="E95" s="73" t="inlineStr">
        <is>
          <t>秦团庄乡</t>
        </is>
      </c>
      <c r="F95" s="78" t="inlineStr">
        <is>
          <t>扶持脱贫户（含监测对象）中45户发展黑山羊养殖，调引900只黑山羊基础母羊45只种公羊，其中贾塬村9户180只基础母羊，9只种公羊，南掌堡子村3户60只基础母羊，3只种公羊，秦团庄村4户80只基础母羊，4只种公羊，白塬畔村6户120只基础母羊，6只种公羊，王团庄村9户180只基础母羊，9只种公羊，新集子村3户60只基础母羊，3只种公羊，新峁村3户60只基础母羊，3只种公羊，大天子村8户160只基础母羊，8只种公羊。</t>
        </is>
      </c>
      <c r="G95" s="224" t="n">
        <v>78.75</v>
      </c>
      <c r="H95" s="224" t="n">
        <v>78.75</v>
      </c>
      <c r="I95" s="224" t="n"/>
      <c r="J95" s="224" t="n"/>
      <c r="K95" s="224" t="n"/>
      <c r="L95" s="73" t="inlineStr">
        <is>
          <t>甘财振兴〔2022〕21号</t>
        </is>
      </c>
      <c r="M95" s="78" t="inlineStr">
        <is>
          <t>支持养殖户发展黑山羊养殖，提纯复壮黑山羊，扮靓黑山羊品牌，提高黑山羊养殖户养殖效益。</t>
        </is>
      </c>
      <c r="N95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95" s="73" t="n">
        <v>8</v>
      </c>
      <c r="P95" s="73" t="n"/>
      <c r="Q95" s="73" t="n">
        <v>0.0045</v>
      </c>
      <c r="R95" s="222" t="n">
        <v>0.0045</v>
      </c>
      <c r="S95" s="222" t="n"/>
      <c r="T95" s="73" t="n">
        <v>0.018</v>
      </c>
      <c r="U95" s="222" t="n">
        <v>0.018</v>
      </c>
      <c r="V95" s="222" t="n"/>
      <c r="W95" s="98" t="inlineStr">
        <is>
          <t>畜牧兽医局</t>
        </is>
      </c>
      <c r="X95" s="98" t="inlineStr">
        <is>
          <t>曹志鹏</t>
        </is>
      </c>
      <c r="Y95" s="73" t="inlineStr">
        <is>
          <t>秦团庄乡</t>
        </is>
      </c>
      <c r="Z95" s="73" t="inlineStr">
        <is>
          <t>刘凤飞</t>
        </is>
      </c>
      <c r="AA95" s="73" t="inlineStr">
        <is>
          <t>环财农〔2023〕6号</t>
        </is>
      </c>
      <c r="AB95" s="73" t="n"/>
    </row>
    <row r="96" ht="120" customFormat="1" customHeight="1" s="27">
      <c r="A96" s="122" t="n"/>
      <c r="B96" s="122" t="inlineStr">
        <is>
          <t>种畜补贴
（黑山羊专业户）</t>
        </is>
      </c>
      <c r="C96" s="73" t="inlineStr">
        <is>
          <t>新建</t>
        </is>
      </c>
      <c r="D96" s="73" t="inlineStr">
        <is>
          <t>2023.01-2023.12</t>
        </is>
      </c>
      <c r="E96" s="73" t="inlineStr">
        <is>
          <t>木钵镇</t>
        </is>
      </c>
      <c r="F96" s="78" t="inlineStr">
        <is>
          <t>扶持脱贫户（含监测对象）中28户发展黑山羊养殖，调引440只黑山羊基础母羊调引28只种公羊，其中白家掌7户90只基础母羊，7只种公羊，曹旗2户20只基础母羊，2只种公羊，刘家塬2户20只基础母羊，2只种公羊，二合塬3户50只基础母羊，3只种公羊，高寨5户100只基础母羊，5只种公羊，罗家沟5户100只基础母羊，5只种公羊，周湾2户40只基础母羊，2只种公羊，高楼塬2户20只基础母羊，2只种公羊。</t>
        </is>
      </c>
      <c r="G96" s="224" t="n">
        <v>39.4</v>
      </c>
      <c r="H96" s="224" t="n">
        <v>39.4</v>
      </c>
      <c r="I96" s="224" t="n"/>
      <c r="J96" s="224" t="n"/>
      <c r="K96" s="224" t="n"/>
      <c r="L96" s="73" t="inlineStr">
        <is>
          <t>甘财振兴〔2022〕21号</t>
        </is>
      </c>
      <c r="M96" s="78" t="inlineStr">
        <is>
          <t>支持养殖户发展黑山羊养殖，提纯复壮黑山羊，扮靓黑山羊品牌，提高黑山羊养殖户养殖效益。</t>
        </is>
      </c>
      <c r="N96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96" s="73" t="n">
        <v>8</v>
      </c>
      <c r="P96" s="73" t="n"/>
      <c r="Q96" s="73" t="n">
        <v>0.0028</v>
      </c>
      <c r="R96" s="222" t="n">
        <v>0.0028</v>
      </c>
      <c r="S96" s="222" t="n"/>
      <c r="T96" s="73" t="n">
        <v>0.0112</v>
      </c>
      <c r="U96" s="222" t="n">
        <v>0.0112</v>
      </c>
      <c r="V96" s="222" t="n"/>
      <c r="W96" s="98" t="inlineStr">
        <is>
          <t>畜牧兽医局</t>
        </is>
      </c>
      <c r="X96" s="98" t="inlineStr">
        <is>
          <t>曹志鹏</t>
        </is>
      </c>
      <c r="Y96" s="73" t="inlineStr">
        <is>
          <t>木钵镇</t>
        </is>
      </c>
      <c r="Z96" s="73" t="inlineStr">
        <is>
          <t>王贵平</t>
        </is>
      </c>
      <c r="AA96" s="73" t="inlineStr">
        <is>
          <t>环财农〔2023〕6号</t>
        </is>
      </c>
      <c r="AB96" s="73" t="n"/>
    </row>
    <row r="97" ht="78" customFormat="1" customHeight="1" s="27">
      <c r="A97" s="122" t="n"/>
      <c r="B97" s="122" t="inlineStr">
        <is>
          <t>种畜补贴
（黑山羊专业户）</t>
        </is>
      </c>
      <c r="C97" s="73" t="inlineStr">
        <is>
          <t>新建</t>
        </is>
      </c>
      <c r="D97" s="73" t="inlineStr">
        <is>
          <t>2023.01-2023.12</t>
        </is>
      </c>
      <c r="E97" s="73" t="inlineStr">
        <is>
          <t>虎洞镇</t>
        </is>
      </c>
      <c r="F97" s="78" t="inlineStr">
        <is>
          <t>扶持脱贫户（含监测对象）中16户发展黑山羊养殖，调引320只黑山羊基础母羊调引16只种公羊，其中半个城村5户100只基础母羊，5只种公羊，刘解掌村2户40只基础母羊，2只种公羊，金庄塬3户60只基础母羊，3只种公羊，张大掌6户120只基础母羊，6只种公羊。</t>
        </is>
      </c>
      <c r="G97" s="224" t="n">
        <v>28</v>
      </c>
      <c r="H97" s="224" t="n">
        <v>28</v>
      </c>
      <c r="I97" s="224" t="n"/>
      <c r="J97" s="224" t="n"/>
      <c r="K97" s="224" t="n"/>
      <c r="L97" s="73" t="inlineStr">
        <is>
          <t>甘财振兴〔2022〕21号</t>
        </is>
      </c>
      <c r="M97" s="78" t="inlineStr">
        <is>
          <t>支持养殖户发展黑山羊养殖，提纯复壮黑山羊，扮靓黑山羊品牌，提高黑山羊养殖户养殖效益。</t>
        </is>
      </c>
      <c r="N97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97" s="73" t="n">
        <v>4</v>
      </c>
      <c r="P97" s="73" t="n"/>
      <c r="Q97" s="73" t="n">
        <v>0.0016</v>
      </c>
      <c r="R97" s="222" t="n">
        <v>0.0016</v>
      </c>
      <c r="S97" s="222" t="n"/>
      <c r="T97" s="73" t="n">
        <v>0.0064</v>
      </c>
      <c r="U97" s="222" t="n">
        <v>0.0064</v>
      </c>
      <c r="V97" s="222" t="n"/>
      <c r="W97" s="98" t="inlineStr">
        <is>
          <t>畜牧兽医局</t>
        </is>
      </c>
      <c r="X97" s="98" t="inlineStr">
        <is>
          <t>曹志鹏</t>
        </is>
      </c>
      <c r="Y97" s="73" t="inlineStr">
        <is>
          <t>虎洞镇</t>
        </is>
      </c>
      <c r="Z97" s="73" t="inlineStr">
        <is>
          <t>敬晓军</t>
        </is>
      </c>
      <c r="AA97" s="73" t="inlineStr">
        <is>
          <t>环财农〔2023〕6号</t>
        </is>
      </c>
      <c r="AB97" s="73" t="n"/>
    </row>
    <row r="98" ht="78" customFormat="1" customHeight="1" s="27">
      <c r="A98" s="122" t="n"/>
      <c r="B98" s="122" t="inlineStr">
        <is>
          <t>种畜补贴
（黑山羊专业户）</t>
        </is>
      </c>
      <c r="C98" s="73" t="inlineStr">
        <is>
          <t>新建</t>
        </is>
      </c>
      <c r="D98" s="73" t="inlineStr">
        <is>
          <t>2023.01-2023.12</t>
        </is>
      </c>
      <c r="E98" s="73" t="inlineStr">
        <is>
          <t>演武乡</t>
        </is>
      </c>
      <c r="F98" s="78" t="inlineStr">
        <is>
          <t>扶持脱贫户（含监测对象）中88户发展黑山羊养殖，调引960只黑山羊基础母羊88只种公羊，其中黑泉河村88户960只基础母羊，88只种公羊。</t>
        </is>
      </c>
      <c r="G98" s="224" t="n">
        <v>90</v>
      </c>
      <c r="H98" s="224" t="n">
        <v>90</v>
      </c>
      <c r="I98" s="224" t="n"/>
      <c r="J98" s="224" t="n"/>
      <c r="K98" s="224" t="n"/>
      <c r="L98" s="73" t="inlineStr">
        <is>
          <t>甘财振兴〔2022〕21号</t>
        </is>
      </c>
      <c r="M98" s="78" t="inlineStr">
        <is>
          <t>支持养殖户发展黑山羊养殖，提纯复壮黑山羊，扮靓黑山羊品牌，提高黑山羊养殖户养殖效益。</t>
        </is>
      </c>
      <c r="N98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98" s="73" t="n">
        <v>1</v>
      </c>
      <c r="P98" s="73" t="n"/>
      <c r="Q98" s="73" t="n">
        <v>0.008800000000000001</v>
      </c>
      <c r="R98" s="222" t="n">
        <v>0.008800000000000001</v>
      </c>
      <c r="S98" s="222" t="n"/>
      <c r="T98" s="73" t="n">
        <v>0.0352</v>
      </c>
      <c r="U98" s="222" t="n">
        <v>0.0352</v>
      </c>
      <c r="V98" s="222" t="n"/>
      <c r="W98" s="98" t="inlineStr">
        <is>
          <t>畜牧兽医局</t>
        </is>
      </c>
      <c r="X98" s="98" t="inlineStr">
        <is>
          <t>曹志鹏</t>
        </is>
      </c>
      <c r="Y98" s="73" t="inlineStr">
        <is>
          <t>演武乡</t>
        </is>
      </c>
      <c r="Z98" s="73" t="inlineStr">
        <is>
          <t>李建琨</t>
        </is>
      </c>
      <c r="AA98" s="73" t="inlineStr">
        <is>
          <t>环财农〔2023〕6号</t>
        </is>
      </c>
      <c r="AB98" s="73" t="n"/>
    </row>
    <row r="99" ht="115" customFormat="1" customHeight="1" s="27">
      <c r="A99" s="122" t="n"/>
      <c r="B99" s="122" t="inlineStr">
        <is>
          <t>种畜补贴
（黑山羊专业户）</t>
        </is>
      </c>
      <c r="C99" s="73" t="inlineStr">
        <is>
          <t>新建</t>
        </is>
      </c>
      <c r="D99" s="73" t="inlineStr">
        <is>
          <t>2023.01-2023.12</t>
        </is>
      </c>
      <c r="E99" s="73" t="inlineStr">
        <is>
          <t>八珠乡</t>
        </is>
      </c>
      <c r="F99" s="78" t="inlineStr">
        <is>
          <t>扶持脱贫户（含监测对象）中36户发展黑山羊养殖，调引640只黑山羊基础母羊36只种公羊，其中杏树沟村6户120只基础母羊，6只种公羊，塔儿咀村6户120只基础母羊，6只种公羊，马连掌村12户180只基础母羊，12只种公羊，冯家湾村1户10只基础母羊，1只种公羊，苟塬村1户20只基础母羊，1只种公羊，湫坝沟村4户70只基础母羊，4只种公羊，白塬村6户120只基础母羊，6只种公羊。</t>
        </is>
      </c>
      <c r="G99" s="224" t="n">
        <v>56.6</v>
      </c>
      <c r="H99" s="224" t="n">
        <v>56.6</v>
      </c>
      <c r="I99" s="224" t="n"/>
      <c r="J99" s="224" t="n"/>
      <c r="K99" s="224" t="n"/>
      <c r="L99" s="73" t="inlineStr">
        <is>
          <t>甘财振兴〔2022〕21号</t>
        </is>
      </c>
      <c r="M99" s="78" t="inlineStr">
        <is>
          <t>支持养殖户发展黑山羊养殖，提纯复壮黑山羊，扮靓黑山羊品牌，提高黑山羊养殖户养殖效益。</t>
        </is>
      </c>
      <c r="N99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99" s="73" t="n">
        <v>7</v>
      </c>
      <c r="P99" s="73" t="n"/>
      <c r="Q99" s="73" t="n">
        <v>0.0036</v>
      </c>
      <c r="R99" s="222" t="n">
        <v>0.0036</v>
      </c>
      <c r="S99" s="222" t="n"/>
      <c r="T99" s="73" t="n">
        <v>0.0144</v>
      </c>
      <c r="U99" s="222" t="n">
        <v>0.0144</v>
      </c>
      <c r="V99" s="222" t="n"/>
      <c r="W99" s="98" t="inlineStr">
        <is>
          <t>畜牧兽医局</t>
        </is>
      </c>
      <c r="X99" s="98" t="inlineStr">
        <is>
          <t>曹志鹏</t>
        </is>
      </c>
      <c r="Y99" s="73" t="inlineStr">
        <is>
          <t>八珠乡</t>
        </is>
      </c>
      <c r="Z99" s="73" t="inlineStr">
        <is>
          <t>张彬彬</t>
        </is>
      </c>
      <c r="AA99" s="73" t="inlineStr">
        <is>
          <t>环财农〔2023〕6号</t>
        </is>
      </c>
      <c r="AB99" s="73" t="n"/>
    </row>
    <row r="100" ht="108" customFormat="1" customHeight="1" s="27">
      <c r="A100" s="122" t="n"/>
      <c r="B100" s="122" t="inlineStr">
        <is>
          <t>种畜补贴
（黑山羊专业户）</t>
        </is>
      </c>
      <c r="C100" s="73" t="inlineStr">
        <is>
          <t>新建</t>
        </is>
      </c>
      <c r="D100" s="73" t="inlineStr">
        <is>
          <t>2023.01-2023.12</t>
        </is>
      </c>
      <c r="E100" s="73" t="inlineStr">
        <is>
          <t>芦家湾乡</t>
        </is>
      </c>
      <c r="F100" s="78" t="inlineStr">
        <is>
          <t>扶持脱贫户（含监测对象）中32户发展黑山羊养殖，调引640只黑山羊基础母羊32只种公羊，其中庙儿掌村2户40只基础母羊，2只种公羊，盘龙村8户160只基础母羊，8只种公羊，井川村2户40只基础母羊，2只种公羊，杨新庄村10户200只基础母羊，10只种公羊，宋家掌村2户40只基础母羊，2只种公羊，花儿掌村6户120只基础母羊，6只种公羊，大堡条村2户40只基础母羊，2只种公羊。</t>
        </is>
      </c>
      <c r="G100" s="224" t="n">
        <v>56</v>
      </c>
      <c r="H100" s="224" t="n">
        <v>56</v>
      </c>
      <c r="I100" s="224" t="n"/>
      <c r="J100" s="224" t="n"/>
      <c r="K100" s="224" t="n"/>
      <c r="L100" s="73" t="inlineStr">
        <is>
          <t>甘财振兴〔2022〕21号</t>
        </is>
      </c>
      <c r="M100" s="78" t="inlineStr">
        <is>
          <t>支持养殖户发展黑山羊养殖，提纯复壮黑山羊，扮靓黑山羊品牌，提高黑山羊养殖户养殖效益。</t>
        </is>
      </c>
      <c r="N100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100" s="73" t="n">
        <v>7</v>
      </c>
      <c r="P100" s="73" t="n"/>
      <c r="Q100" s="73" t="n">
        <v>0.0032</v>
      </c>
      <c r="R100" s="222" t="n">
        <v>0.0032</v>
      </c>
      <c r="S100" s="222" t="n"/>
      <c r="T100" s="73" t="n">
        <v>0.0128</v>
      </c>
      <c r="U100" s="222" t="n">
        <v>0.0128</v>
      </c>
      <c r="V100" s="222" t="n"/>
      <c r="W100" s="98" t="inlineStr">
        <is>
          <t>畜牧兽医局</t>
        </is>
      </c>
      <c r="X100" s="98" t="inlineStr">
        <is>
          <t>曹志鹏</t>
        </is>
      </c>
      <c r="Y100" s="73" t="inlineStr">
        <is>
          <t>芦家湾乡</t>
        </is>
      </c>
      <c r="Z100" s="73" t="inlineStr">
        <is>
          <t>吕清勋</t>
        </is>
      </c>
      <c r="AA100" s="73" t="inlineStr">
        <is>
          <t>环财农〔2023〕6号</t>
        </is>
      </c>
      <c r="AB100" s="73" t="n"/>
    </row>
    <row r="101" ht="103" customFormat="1" customHeight="1" s="27">
      <c r="A101" s="122" t="n"/>
      <c r="B101" s="122" t="inlineStr">
        <is>
          <t>种畜补贴
（黑山羊专业户）</t>
        </is>
      </c>
      <c r="C101" s="73" t="inlineStr">
        <is>
          <t>新建</t>
        </is>
      </c>
      <c r="D101" s="73" t="inlineStr">
        <is>
          <t>2023.01-2023.12</t>
        </is>
      </c>
      <c r="E101" s="73" t="inlineStr">
        <is>
          <t>樊家川镇</t>
        </is>
      </c>
      <c r="F101" s="78" t="inlineStr">
        <is>
          <t>扶持脱贫户（含监测对象）中33户发展黑山羊养殖，调引660只黑山羊基础母羊33只种公羊，其中马驿沟村11户220只基础母羊，11只种公羊，郝集村11户220只基础母羊，11只种公羊，李崾岘村11户220只基础母羊，11只种公羊。</t>
        </is>
      </c>
      <c r="G101" s="224" t="n">
        <v>57.75</v>
      </c>
      <c r="H101" s="224" t="n">
        <v>57.75</v>
      </c>
      <c r="I101" s="224" t="n"/>
      <c r="J101" s="224" t="n"/>
      <c r="K101" s="224" t="n"/>
      <c r="L101" s="73" t="inlineStr">
        <is>
          <t>甘财振兴〔2022〕21号</t>
        </is>
      </c>
      <c r="M101" s="78" t="inlineStr">
        <is>
          <t>支持养殖户发展黑山羊养殖，提纯复壮黑山羊，扮靓黑山羊品牌，提高黑山羊养殖户养殖效益。</t>
        </is>
      </c>
      <c r="N101" s="78" t="inlineStr">
        <is>
          <t>带领养殖户发展黑山羊养殖，培育养殖示范户，鼓励养殖户进行扩繁生产，育肥场按照保底价敞开收购养殖户断奶羔羊，进一步完善“企、社、户”三方利益联结机制，增加农户收入。</t>
        </is>
      </c>
      <c r="O101" s="73" t="n">
        <v>3</v>
      </c>
      <c r="P101" s="73" t="n"/>
      <c r="Q101" s="73" t="n">
        <v>0.0033</v>
      </c>
      <c r="R101" s="222" t="n">
        <v>0.0033</v>
      </c>
      <c r="S101" s="222" t="n"/>
      <c r="T101" s="73" t="n">
        <v>0.0132</v>
      </c>
      <c r="U101" s="222" t="n">
        <v>0.0132</v>
      </c>
      <c r="V101" s="222" t="n"/>
      <c r="W101" s="98" t="inlineStr">
        <is>
          <t>畜牧兽医局</t>
        </is>
      </c>
      <c r="X101" s="98" t="inlineStr">
        <is>
          <t>曹志鹏</t>
        </is>
      </c>
      <c r="Y101" s="73" t="inlineStr">
        <is>
          <t>樊家川镇</t>
        </is>
      </c>
      <c r="Z101" s="73" t="inlineStr">
        <is>
          <t>陈冠旭</t>
        </is>
      </c>
      <c r="AA101" s="73" t="inlineStr">
        <is>
          <t>环财农〔2023〕6号</t>
        </is>
      </c>
      <c r="AB101" s="73" t="n"/>
    </row>
    <row r="102" ht="60" customFormat="1" customHeight="1" s="26">
      <c r="A102" s="64" t="n"/>
      <c r="B102" s="64" t="inlineStr">
        <is>
          <t>羊棚建设合计</t>
        </is>
      </c>
      <c r="C102" s="64" t="inlineStr">
        <is>
          <t>新建</t>
        </is>
      </c>
      <c r="D102" s="64" t="inlineStr">
        <is>
          <t>2023.1-2023.12</t>
        </is>
      </c>
      <c r="E102" s="65" t="inlineStr">
        <is>
          <t>毛井6个乡镇</t>
        </is>
      </c>
      <c r="F102" s="66" t="inlineStr">
        <is>
          <t>扶持全县6个乡镇361户脱贫户（含监测对象）每户新建羊棚1座，“50+50”㎡每座补助1.2万元，“63+45”㎡每座补助1.8万元，“75+75”㎡每座补助1.8万元。</t>
        </is>
      </c>
      <c r="G102" s="219" t="n">
        <v>618.8</v>
      </c>
      <c r="H102" s="68" t="n">
        <v>618.8</v>
      </c>
      <c r="I102" s="64" t="n"/>
      <c r="J102" s="64" t="n"/>
      <c r="K102" s="68" t="n"/>
      <c r="L102" s="68" t="inlineStr">
        <is>
          <t>甘财振兴〔2022〕21号</t>
        </is>
      </c>
      <c r="M102" s="66" t="inlineStr">
        <is>
          <t>改善养殖配套设施，指导养殖户分圈饲喂，提升养殖效益，增加养殖收入。</t>
        </is>
      </c>
      <c r="N102" s="85" t="inlineStr">
        <is>
          <t>加强基础设施建设，提高饲草利用率，增加养殖户收益，进一步完善“企、社、户”三方利益联结机制。</t>
        </is>
      </c>
      <c r="O102" s="64" t="n">
        <v>56</v>
      </c>
      <c r="P102" s="68" t="n"/>
      <c r="Q102" s="68" t="n">
        <v>0.0361</v>
      </c>
      <c r="R102" s="220" t="n">
        <v>0.0361</v>
      </c>
      <c r="S102" s="220" t="n"/>
      <c r="T102" s="68" t="n">
        <v>0.1444</v>
      </c>
      <c r="U102" s="220" t="n">
        <v>0.1444</v>
      </c>
      <c r="V102" s="220" t="n"/>
      <c r="W102" s="64" t="inlineStr">
        <is>
          <t>畜牧兽医局</t>
        </is>
      </c>
      <c r="X102" s="95" t="inlineStr">
        <is>
          <t>曹志鹏</t>
        </is>
      </c>
      <c r="Y102" s="64" t="n"/>
      <c r="Z102" s="68" t="n"/>
      <c r="AA102" s="68" t="inlineStr">
        <is>
          <t>环财农〔2023〕6号</t>
        </is>
      </c>
      <c r="AB102" s="68" t="n"/>
    </row>
    <row r="103" ht="78" customFormat="1" customHeight="1" s="27">
      <c r="A103" s="122" t="n"/>
      <c r="B103" s="122" t="inlineStr">
        <is>
          <t>羊棚建设</t>
        </is>
      </c>
      <c r="C103" s="73" t="inlineStr">
        <is>
          <t>新建</t>
        </is>
      </c>
      <c r="D103" s="73" t="inlineStr">
        <is>
          <t>2023.1-2023.12</t>
        </is>
      </c>
      <c r="E103" s="73" t="inlineStr">
        <is>
          <t>毛井镇</t>
        </is>
      </c>
      <c r="F103" s="78" t="inlineStr">
        <is>
          <t>扶持189户脱贫户（含监测对象）每户新建羊棚1座，其中砖城子村20户，山西掌村17户，杨东掌村12户，乔崾岘村28户，高家洼村7户，丁连掌村3户，红土咀村3户，二条俭村53户，红糜湾村2户，施家滩村6户，黄寨柯村25户，大户掌村8户，马趟村5户。</t>
        </is>
      </c>
      <c r="G103" s="224" t="n">
        <v>318.6</v>
      </c>
      <c r="H103" s="224" t="n">
        <v>318.6</v>
      </c>
      <c r="I103" s="224" t="n"/>
      <c r="J103" s="224" t="n"/>
      <c r="K103" s="224" t="n"/>
      <c r="L103" s="73" t="inlineStr">
        <is>
          <t>甘财振兴〔2022〕21号</t>
        </is>
      </c>
      <c r="M103" s="78" t="inlineStr">
        <is>
          <t>改善养殖配套设施，指导养殖户分圈饲喂，提升养殖效益，增加养殖收入。</t>
        </is>
      </c>
      <c r="N103" s="78" t="inlineStr">
        <is>
          <t>加强基础设施建设，提高饲草利用率，增加养殖户收益，进一步完善“企、社、户”三方利益联结机制。</t>
        </is>
      </c>
      <c r="O103" s="73" t="n">
        <v>13</v>
      </c>
      <c r="P103" s="73" t="n"/>
      <c r="Q103" s="73" t="n">
        <v>0.0189</v>
      </c>
      <c r="R103" s="222" t="n">
        <v>0.0189</v>
      </c>
      <c r="S103" s="222" t="n"/>
      <c r="T103" s="73" t="n">
        <v>0.0756</v>
      </c>
      <c r="U103" s="222" t="n">
        <v>0.0756</v>
      </c>
      <c r="V103" s="222" t="n"/>
      <c r="W103" s="98" t="inlineStr">
        <is>
          <t>畜牧兽医局</t>
        </is>
      </c>
      <c r="X103" s="98" t="inlineStr">
        <is>
          <t>曹志鹏</t>
        </is>
      </c>
      <c r="Y103" s="73" t="inlineStr">
        <is>
          <t>毛井镇</t>
        </is>
      </c>
      <c r="Z103" s="73" t="inlineStr">
        <is>
          <t>梁森</t>
        </is>
      </c>
      <c r="AA103" s="73" t="inlineStr">
        <is>
          <t>环财农〔2023〕6号</t>
        </is>
      </c>
      <c r="AB103" s="73" t="n"/>
    </row>
    <row r="104" ht="78" customFormat="1" customHeight="1" s="27">
      <c r="A104" s="122" t="n"/>
      <c r="B104" s="122" t="inlineStr">
        <is>
          <t>羊棚建设</t>
        </is>
      </c>
      <c r="C104" s="73" t="inlineStr">
        <is>
          <t>新建</t>
        </is>
      </c>
      <c r="D104" s="73" t="inlineStr">
        <is>
          <t>2023.1-2023.12</t>
        </is>
      </c>
      <c r="E104" s="73" t="inlineStr">
        <is>
          <t>小南沟乡</t>
        </is>
      </c>
      <c r="F104" s="78" t="inlineStr">
        <is>
          <t>扶持19户脱贫户（含监测对象）每户新建羊棚1座，其中陈掌村1户，粉子山村3户，李上山村2户，李塬村2户，汪天子村2户，小南沟村1户，杨胡套子村2户，燕麦掌村6户。</t>
        </is>
      </c>
      <c r="G104" s="224" t="n">
        <v>34.2</v>
      </c>
      <c r="H104" s="224" t="n">
        <v>34.2</v>
      </c>
      <c r="I104" s="224" t="n"/>
      <c r="J104" s="224" t="n"/>
      <c r="K104" s="224" t="n"/>
      <c r="L104" s="73" t="inlineStr">
        <is>
          <t>甘财振兴〔2022〕21号</t>
        </is>
      </c>
      <c r="M104" s="78" t="inlineStr">
        <is>
          <t>改善养殖配套设施，指导养殖户分圈饲喂，提升养殖效益，增加养殖收入。</t>
        </is>
      </c>
      <c r="N104" s="78" t="inlineStr">
        <is>
          <t>加强基础设施建设，提高饲草利用率，增加养殖户收益，进一步完善“企、社、户”三方利益联结机制。</t>
        </is>
      </c>
      <c r="O104" s="73" t="n">
        <v>8</v>
      </c>
      <c r="P104" s="73" t="n"/>
      <c r="Q104" s="73" t="n">
        <v>0.0019</v>
      </c>
      <c r="R104" s="222" t="n">
        <v>0.0019</v>
      </c>
      <c r="S104" s="222" t="n"/>
      <c r="T104" s="73" t="n">
        <v>0.0076</v>
      </c>
      <c r="U104" s="222" t="n">
        <v>0.0076</v>
      </c>
      <c r="V104" s="222" t="n"/>
      <c r="W104" s="98" t="inlineStr">
        <is>
          <t>畜牧兽医局</t>
        </is>
      </c>
      <c r="X104" s="98" t="inlineStr">
        <is>
          <t>曹志鹏</t>
        </is>
      </c>
      <c r="Y104" s="73" t="inlineStr">
        <is>
          <t>小南沟乡</t>
        </is>
      </c>
      <c r="Z104" s="73" t="inlineStr">
        <is>
          <t>裴艳</t>
        </is>
      </c>
      <c r="AA104" s="73" t="inlineStr">
        <is>
          <t>环财农〔2023〕6号</t>
        </is>
      </c>
      <c r="AB104" s="73" t="n"/>
    </row>
    <row r="105" ht="78" customFormat="1" customHeight="1" s="27">
      <c r="A105" s="122" t="n"/>
      <c r="B105" s="122" t="inlineStr">
        <is>
          <t>羊棚建设</t>
        </is>
      </c>
      <c r="C105" s="73" t="inlineStr">
        <is>
          <t>新建</t>
        </is>
      </c>
      <c r="D105" s="73" t="inlineStr">
        <is>
          <t>2023.1-2023.12</t>
        </is>
      </c>
      <c r="E105" s="73" t="inlineStr">
        <is>
          <t>合道镇</t>
        </is>
      </c>
      <c r="F105" s="78" t="inlineStr">
        <is>
          <t>扶持70户脱贫户（含监测对象）每户新建羊棚1座，其中常崾岘村2户，陈旗塬村2户，何家坪村6户，红崖洼村7户，梁坪村2户，陶洼子村2户，瓦天沟村2户，辛坪村5户，杨坪沟村8户，赵台村8户，朱家塬村12户，赵家塬村2户，寨子坪村5户，大路洼村6户，唐台子村1户。</t>
        </is>
      </c>
      <c r="G105" s="224" t="n">
        <v>119</v>
      </c>
      <c r="H105" s="224" t="n">
        <v>119</v>
      </c>
      <c r="I105" s="224" t="n"/>
      <c r="J105" s="224" t="n"/>
      <c r="K105" s="224" t="n"/>
      <c r="L105" s="73" t="inlineStr">
        <is>
          <t>甘财振兴〔2022〕21号</t>
        </is>
      </c>
      <c r="M105" s="78" t="inlineStr">
        <is>
          <t>改善养殖配套设施，指导养殖户分圈饲喂，提升养殖效益，增加养殖收入。</t>
        </is>
      </c>
      <c r="N105" s="78" t="inlineStr">
        <is>
          <t>加强基础设施建设，提高饲草利用率，增加养殖户收益，进一步完善“企、社、户”三方利益联结机制。</t>
        </is>
      </c>
      <c r="O105" s="73" t="n">
        <v>15</v>
      </c>
      <c r="P105" s="73" t="n"/>
      <c r="Q105" s="73" t="n">
        <v>0.007</v>
      </c>
      <c r="R105" s="222" t="n">
        <v>0.007</v>
      </c>
      <c r="S105" s="222" t="n"/>
      <c r="T105" s="73" t="n">
        <v>0.028</v>
      </c>
      <c r="U105" s="222" t="n">
        <v>0.028</v>
      </c>
      <c r="V105" s="222" t="n"/>
      <c r="W105" s="98" t="inlineStr">
        <is>
          <t>畜牧兽医局</t>
        </is>
      </c>
      <c r="X105" s="98" t="inlineStr">
        <is>
          <t>曹志鹏</t>
        </is>
      </c>
      <c r="Y105" s="73" t="inlineStr">
        <is>
          <t>合道镇</t>
        </is>
      </c>
      <c r="Z105" s="73" t="inlineStr">
        <is>
          <t>梁建升</t>
        </is>
      </c>
      <c r="AA105" s="73" t="inlineStr">
        <is>
          <t>环财农〔2023〕6号</t>
        </is>
      </c>
      <c r="AB105" s="73" t="n"/>
    </row>
    <row r="106" ht="78" customFormat="1" customHeight="1" s="27">
      <c r="A106" s="122" t="n"/>
      <c r="B106" s="122" t="inlineStr">
        <is>
          <t>羊棚建设</t>
        </is>
      </c>
      <c r="C106" s="73" t="inlineStr">
        <is>
          <t>新建</t>
        </is>
      </c>
      <c r="D106" s="73" t="inlineStr">
        <is>
          <t>2023.1-2023.12</t>
        </is>
      </c>
      <c r="E106" s="73" t="inlineStr">
        <is>
          <t>罗山川乡</t>
        </is>
      </c>
      <c r="F106" s="78" t="inlineStr">
        <is>
          <t>扶持13户脱贫户（含监测对象）每户新建羊棚1座，其中大树塬村1户，光明村5户，苇芝城村2户，西阳洼村1户，龙柏山村1户，山水湾村2户，陈渠子村1户。</t>
        </is>
      </c>
      <c r="G106" s="224" t="n">
        <v>21</v>
      </c>
      <c r="H106" s="224" t="n">
        <v>21</v>
      </c>
      <c r="I106" s="224" t="n"/>
      <c r="J106" s="224" t="n"/>
      <c r="K106" s="224" t="n"/>
      <c r="L106" s="73" t="inlineStr">
        <is>
          <t>甘财振兴〔2022〕21号</t>
        </is>
      </c>
      <c r="M106" s="78" t="inlineStr">
        <is>
          <t>改善养殖配套设施，指导养殖户分圈饲喂，提升养殖效益，增加养殖收入。</t>
        </is>
      </c>
      <c r="N106" s="78" t="inlineStr">
        <is>
          <t>加强基础设施建设，提高饲草利用率，增加养殖户收益，进一步完善“企、社、户”三方利益联结机制。</t>
        </is>
      </c>
      <c r="O106" s="73" t="n">
        <v>7</v>
      </c>
      <c r="P106" s="73" t="n"/>
      <c r="Q106" s="73" t="n">
        <v>0.0013</v>
      </c>
      <c r="R106" s="222" t="n">
        <v>0.0013</v>
      </c>
      <c r="S106" s="222" t="n"/>
      <c r="T106" s="73" t="n">
        <v>0.0052</v>
      </c>
      <c r="U106" s="222" t="n">
        <v>0.0052</v>
      </c>
      <c r="V106" s="222" t="n"/>
      <c r="W106" s="98" t="inlineStr">
        <is>
          <t>畜牧兽医局</t>
        </is>
      </c>
      <c r="X106" s="98" t="inlineStr">
        <is>
          <t>曹志鹏</t>
        </is>
      </c>
      <c r="Y106" s="73" t="inlineStr">
        <is>
          <t>罗山川乡</t>
        </is>
      </c>
      <c r="Z106" s="73" t="inlineStr">
        <is>
          <t>李长宝</t>
        </is>
      </c>
      <c r="AA106" s="73" t="inlineStr">
        <is>
          <t>环财农〔2023〕6号</t>
        </is>
      </c>
      <c r="AB106" s="73" t="n"/>
    </row>
    <row r="107" ht="78" customFormat="1" customHeight="1" s="27">
      <c r="A107" s="122" t="n"/>
      <c r="B107" s="122" t="inlineStr">
        <is>
          <t>羊棚建设</t>
        </is>
      </c>
      <c r="C107" s="73" t="inlineStr">
        <is>
          <t>新建</t>
        </is>
      </c>
      <c r="D107" s="73" t="inlineStr">
        <is>
          <t>2023.1-2023.12</t>
        </is>
      </c>
      <c r="E107" s="73" t="inlineStr">
        <is>
          <t>南湫乡</t>
        </is>
      </c>
      <c r="F107" s="78" t="inlineStr">
        <is>
          <t>扶持40户脱贫户（含监测对象）每户新建羊棚1座，其中代家洼村7户，党家洼村5户，双井子村14户，岳后渠村5户，杨兴堡村5户，洪涝池村3户，花儿山村1户。</t>
        </is>
      </c>
      <c r="G107" s="224" t="n">
        <v>72</v>
      </c>
      <c r="H107" s="224" t="n">
        <v>72</v>
      </c>
      <c r="I107" s="224" t="n"/>
      <c r="J107" s="224" t="n"/>
      <c r="K107" s="224" t="n"/>
      <c r="L107" s="73" t="inlineStr">
        <is>
          <t>甘财振兴〔2022〕21号</t>
        </is>
      </c>
      <c r="M107" s="78" t="inlineStr">
        <is>
          <t>改善养殖配套设施，指导养殖户分圈饲喂，提升养殖效益，增加养殖收入。</t>
        </is>
      </c>
      <c r="N107" s="78" t="inlineStr">
        <is>
          <t>加强基础设施建设，提高饲草利用率，增加养殖户收益，进一步完善“企、社、户”三方利益联结机制。</t>
        </is>
      </c>
      <c r="O107" s="73" t="n">
        <v>7</v>
      </c>
      <c r="P107" s="73" t="n"/>
      <c r="Q107" s="73" t="n">
        <v>0.004</v>
      </c>
      <c r="R107" s="222" t="n">
        <v>0.004</v>
      </c>
      <c r="S107" s="222" t="n"/>
      <c r="T107" s="73" t="n">
        <v>0.016</v>
      </c>
      <c r="U107" s="222" t="n">
        <v>0.016</v>
      </c>
      <c r="V107" s="222" t="n"/>
      <c r="W107" s="98" t="inlineStr">
        <is>
          <t>畜牧兽医局</t>
        </is>
      </c>
      <c r="X107" s="98" t="inlineStr">
        <is>
          <t>曹志鹏</t>
        </is>
      </c>
      <c r="Y107" s="73" t="inlineStr">
        <is>
          <t>南湫乡</t>
        </is>
      </c>
      <c r="Z107" s="73" t="inlineStr">
        <is>
          <t>王泰骁</t>
        </is>
      </c>
      <c r="AA107" s="73" t="inlineStr">
        <is>
          <t>环财农〔2023〕6号</t>
        </is>
      </c>
      <c r="AB107" s="73" t="n"/>
    </row>
    <row r="108" ht="78" customFormat="1" customHeight="1" s="27">
      <c r="A108" s="122" t="n"/>
      <c r="B108" s="122" t="inlineStr">
        <is>
          <t>羊棚建设</t>
        </is>
      </c>
      <c r="C108" s="73" t="inlineStr">
        <is>
          <t>新建</t>
        </is>
      </c>
      <c r="D108" s="73" t="inlineStr">
        <is>
          <t>2023.1-2023.12</t>
        </is>
      </c>
      <c r="E108" s="73" t="inlineStr">
        <is>
          <t>山城乡</t>
        </is>
      </c>
      <c r="F108" s="78" t="inlineStr">
        <is>
          <t>扶持30户脱贫户（含监测对象）每户新建羊棚1座、其中：山城堡村1户、八里铺村8户、王山口子5户、冯家沟村4户、郝掌村5户、谢庄村7户。</t>
        </is>
      </c>
      <c r="G108" s="224" t="n">
        <v>54</v>
      </c>
      <c r="H108" s="224" t="n">
        <v>54</v>
      </c>
      <c r="I108" s="224" t="n"/>
      <c r="J108" s="224" t="n"/>
      <c r="K108" s="224" t="n"/>
      <c r="L108" s="73" t="inlineStr">
        <is>
          <t>甘财振兴〔2022〕21号</t>
        </is>
      </c>
      <c r="M108" s="78" t="inlineStr">
        <is>
          <t>改善养殖配套设施，指导养殖户分圈饲喂，提升养殖效益，增加养殖收入。</t>
        </is>
      </c>
      <c r="N108" s="78" t="inlineStr">
        <is>
          <t>加强基础设施建设，提高饲草利用率，增加养殖户收益，进一步完善“企、社、户”三方利益联结机制。</t>
        </is>
      </c>
      <c r="O108" s="73" t="n">
        <v>6</v>
      </c>
      <c r="P108" s="73" t="n"/>
      <c r="Q108" s="73" t="n">
        <v>0.003</v>
      </c>
      <c r="R108" s="222" t="n">
        <v>0.003</v>
      </c>
      <c r="S108" s="222" t="n"/>
      <c r="T108" s="73" t="n">
        <v>0.012</v>
      </c>
      <c r="U108" s="222" t="n">
        <v>0.012</v>
      </c>
      <c r="V108" s="222" t="n"/>
      <c r="W108" s="98" t="inlineStr">
        <is>
          <t>畜牧兽医局</t>
        </is>
      </c>
      <c r="X108" s="98" t="inlineStr">
        <is>
          <t>曹志鹏</t>
        </is>
      </c>
      <c r="Y108" s="73" t="inlineStr">
        <is>
          <t>山城乡</t>
        </is>
      </c>
      <c r="Z108" s="73" t="inlineStr">
        <is>
          <t>拓娟</t>
        </is>
      </c>
      <c r="AA108" s="73" t="inlineStr">
        <is>
          <t>环财农〔2023〕6号</t>
        </is>
      </c>
      <c r="AB108" s="73" t="n"/>
    </row>
    <row r="109" ht="60" customFormat="1" customHeight="1" s="26">
      <c r="A109" s="64" t="n"/>
      <c r="B109" s="64" t="inlineStr">
        <is>
          <t>草棚建设合计</t>
        </is>
      </c>
      <c r="C109" s="64" t="inlineStr">
        <is>
          <t>新建</t>
        </is>
      </c>
      <c r="D109" s="64" t="inlineStr">
        <is>
          <t>2023.1-2023.12</t>
        </is>
      </c>
      <c r="E109" s="65" t="inlineStr">
        <is>
          <t>车道等6个乡镇</t>
        </is>
      </c>
      <c r="F109" s="66" t="inlineStr">
        <is>
          <t>扶持577户脱贫户（含监测对象）每户新建草棚1座，每座补助7000元。</t>
        </is>
      </c>
      <c r="G109" s="219" t="n">
        <v>403.9</v>
      </c>
      <c r="H109" s="68" t="n">
        <v>403.9</v>
      </c>
      <c r="I109" s="64" t="n"/>
      <c r="J109" s="64" t="n"/>
      <c r="K109" s="68" t="n"/>
      <c r="L109" s="68" t="inlineStr">
        <is>
          <t>甘财振兴〔2022〕21号</t>
        </is>
      </c>
      <c r="M109" s="66" t="inlineStr">
        <is>
          <t>改善养殖配套设施，提高饲草利用率，提升养殖效益，增加养殖收入。</t>
        </is>
      </c>
      <c r="N109" s="85" t="inlineStr">
        <is>
          <t>加强基础设施建设，提高饲草利用率，增加养殖户收益，进一步完善“企、社、户”三方利益联结机制。</t>
        </is>
      </c>
      <c r="O109" s="64" t="n">
        <v>67</v>
      </c>
      <c r="P109" s="68" t="n"/>
      <c r="Q109" s="68" t="n">
        <v>0.0577</v>
      </c>
      <c r="R109" s="220" t="n">
        <v>0.0577</v>
      </c>
      <c r="S109" s="220" t="n"/>
      <c r="T109" s="68" t="n">
        <v>0.2308</v>
      </c>
      <c r="U109" s="220" t="n">
        <v>0.2308</v>
      </c>
      <c r="V109" s="220" t="n"/>
      <c r="W109" s="64" t="inlineStr">
        <is>
          <t>畜牧兽医局</t>
        </is>
      </c>
      <c r="X109" s="95" t="inlineStr">
        <is>
          <t>曹志鹏</t>
        </is>
      </c>
      <c r="Y109" s="64" t="n"/>
      <c r="Z109" s="68" t="n"/>
      <c r="AA109" s="68" t="inlineStr">
        <is>
          <t>环财农〔2023〕6号</t>
        </is>
      </c>
      <c r="AB109" s="68" t="n"/>
    </row>
    <row r="110" ht="78" customFormat="1" customHeight="1" s="27">
      <c r="A110" s="122" t="n"/>
      <c r="B110" s="122" t="inlineStr">
        <is>
          <t>草棚建设</t>
        </is>
      </c>
      <c r="C110" s="73" t="inlineStr">
        <is>
          <t>新建</t>
        </is>
      </c>
      <c r="D110" s="73" t="inlineStr">
        <is>
          <t>2023.1-2023.12</t>
        </is>
      </c>
      <c r="E110" s="73" t="inlineStr">
        <is>
          <t>车道镇</t>
        </is>
      </c>
      <c r="F110" s="78" t="inlineStr">
        <is>
          <t>扶持104户脱贫户（含监测对象）每户新建草棚1座，其中元峁村5户，苦水掌村8户，双庙村10户，王西掌村3户，吊渠村10户，三角城村7户，杨掌村8户8，万安村13户，魏洼村8户，陈掌村4户，红台村7户，樱桃掌村7户，安掌村6户，代掌村2户，刘渠村4户，刘园子村2户。</t>
        </is>
      </c>
      <c r="G110" s="224" t="n">
        <v>72.8</v>
      </c>
      <c r="H110" s="224" t="n">
        <v>72.8</v>
      </c>
      <c r="I110" s="224" t="n"/>
      <c r="J110" s="224" t="n"/>
      <c r="K110" s="224" t="n"/>
      <c r="L110" s="73" t="inlineStr">
        <is>
          <t>甘财振兴〔2022〕21号</t>
        </is>
      </c>
      <c r="M110" s="78" t="inlineStr">
        <is>
          <t>改善养殖配套设施，提高饲草利用率，提升养殖效益，增加养殖收入。</t>
        </is>
      </c>
      <c r="N110" s="78" t="inlineStr">
        <is>
          <t>加强基础设施建设，提高饲草利用率，增加养殖户收益，进一步完善“企、社、户”三方利益联结机制。</t>
        </is>
      </c>
      <c r="O110" s="73" t="n">
        <v>16</v>
      </c>
      <c r="P110" s="73" t="n"/>
      <c r="Q110" s="73" t="n">
        <v>0.0104</v>
      </c>
      <c r="R110" s="222" t="n">
        <v>0.0104</v>
      </c>
      <c r="S110" s="222" t="n"/>
      <c r="T110" s="73" t="n">
        <v>0.0416</v>
      </c>
      <c r="U110" s="222" t="n">
        <v>0.0416</v>
      </c>
      <c r="V110" s="222" t="n"/>
      <c r="W110" s="98" t="inlineStr">
        <is>
          <t>畜牧兽医局</t>
        </is>
      </c>
      <c r="X110" s="98" t="inlineStr">
        <is>
          <t>曹志鹏</t>
        </is>
      </c>
      <c r="Y110" s="73" t="inlineStr">
        <is>
          <t>车道镇</t>
        </is>
      </c>
      <c r="Z110" s="73" t="inlineStr">
        <is>
          <t>都晓</t>
        </is>
      </c>
      <c r="AA110" s="73" t="inlineStr">
        <is>
          <t>环财农〔2023〕6号</t>
        </is>
      </c>
      <c r="AB110" s="73" t="n"/>
    </row>
    <row r="111" ht="78" customFormat="1" customHeight="1" s="27">
      <c r="A111" s="122" t="n"/>
      <c r="B111" s="122" t="inlineStr">
        <is>
          <t>草棚建设</t>
        </is>
      </c>
      <c r="C111" s="73" t="inlineStr">
        <is>
          <t>新建</t>
        </is>
      </c>
      <c r="D111" s="73" t="inlineStr">
        <is>
          <t>2023.1-2023.12</t>
        </is>
      </c>
      <c r="E111" s="73" t="inlineStr">
        <is>
          <t>毛井镇</t>
        </is>
      </c>
      <c r="F111" s="78" t="inlineStr">
        <is>
          <t>扶持265户脱贫户（含监测对象）每户新建草棚1座,其中二条俭村74户，砖城子村18户，山西掌村30户，杨东掌村20户，红糜湾村4户，施家滩村12户，乔崾岘村20户，黄寨柯村42户，高家洼村14户，丁连掌村3户，大户掌村3户，红土咀村12户，马趟村13户。</t>
        </is>
      </c>
      <c r="G111" s="224" t="n">
        <v>185.5</v>
      </c>
      <c r="H111" s="224" t="n">
        <v>185.5</v>
      </c>
      <c r="I111" s="224" t="n"/>
      <c r="J111" s="224" t="n"/>
      <c r="K111" s="224" t="n"/>
      <c r="L111" s="73" t="inlineStr">
        <is>
          <t>甘财振兴〔2022〕21号</t>
        </is>
      </c>
      <c r="M111" s="78" t="inlineStr">
        <is>
          <t>改善养殖配套设施，提高饲草利用率，提升养殖效益，增加养殖收入。</t>
        </is>
      </c>
      <c r="N111" s="78" t="inlineStr">
        <is>
          <t>加强基础设施建设，提高饲草利用率，增加养殖户收益，进一步完善“企、社、户”三方利益联结机制。</t>
        </is>
      </c>
      <c r="O111" s="73" t="n">
        <v>13</v>
      </c>
      <c r="P111" s="73" t="n"/>
      <c r="Q111" s="73" t="n">
        <v>0.0265</v>
      </c>
      <c r="R111" s="222" t="n">
        <v>0.0265</v>
      </c>
      <c r="S111" s="222" t="n"/>
      <c r="T111" s="73" t="n">
        <v>0.106</v>
      </c>
      <c r="U111" s="222" t="n">
        <v>0.106</v>
      </c>
      <c r="V111" s="222" t="n"/>
      <c r="W111" s="98" t="inlineStr">
        <is>
          <t>畜牧兽医局</t>
        </is>
      </c>
      <c r="X111" s="98" t="inlineStr">
        <is>
          <t>曹志鹏</t>
        </is>
      </c>
      <c r="Y111" s="73" t="inlineStr">
        <is>
          <t>毛井镇</t>
        </is>
      </c>
      <c r="Z111" s="73" t="inlineStr">
        <is>
          <t>梁森</t>
        </is>
      </c>
      <c r="AA111" s="73" t="inlineStr">
        <is>
          <t>环财农〔2023〕6号</t>
        </is>
      </c>
      <c r="AB111" s="73" t="n"/>
    </row>
    <row r="112" ht="78" customFormat="1" customHeight="1" s="27">
      <c r="A112" s="122" t="n"/>
      <c r="B112" s="122" t="inlineStr">
        <is>
          <t>草棚建设</t>
        </is>
      </c>
      <c r="C112" s="73" t="inlineStr">
        <is>
          <t>新建</t>
        </is>
      </c>
      <c r="D112" s="73" t="inlineStr">
        <is>
          <t>2023.1-2023.12</t>
        </is>
      </c>
      <c r="E112" s="73" t="inlineStr">
        <is>
          <t>洪德镇</t>
        </is>
      </c>
      <c r="F112" s="78" t="inlineStr">
        <is>
          <t>扶持95户脱贫户（含监测对象）每户新建草棚1座，其中大户塬村1户，丁阳渠子村4户，河连湾村2户，洪德街村5户，李达掌村15户，李塬村11户，马塬村11户，苗河村1户，私盐路村10户，苏长沟村22户，张崾岘村11户，张塬村2户。</t>
        </is>
      </c>
      <c r="G112" s="224" t="n">
        <v>66.5</v>
      </c>
      <c r="H112" s="224" t="n">
        <v>66.5</v>
      </c>
      <c r="I112" s="224" t="n"/>
      <c r="J112" s="224" t="n"/>
      <c r="K112" s="224" t="n"/>
      <c r="L112" s="73" t="inlineStr">
        <is>
          <t>甘财振兴〔2022〕21号</t>
        </is>
      </c>
      <c r="M112" s="78" t="inlineStr">
        <is>
          <t>改善养殖配套设施，提高饲草利用率，提升养殖效益，增加养殖收入。</t>
        </is>
      </c>
      <c r="N112" s="78" t="inlineStr">
        <is>
          <t>加强基础设施建设，提高饲草利用率，增加养殖户收益，进一步完善“企、社、户”三方利益联结机制。</t>
        </is>
      </c>
      <c r="O112" s="73" t="n">
        <v>12</v>
      </c>
      <c r="P112" s="73" t="n"/>
      <c r="Q112" s="73" t="n">
        <v>0.0095</v>
      </c>
      <c r="R112" s="222" t="n">
        <v>0.0095</v>
      </c>
      <c r="S112" s="222" t="n"/>
      <c r="T112" s="73" t="n">
        <v>0.038</v>
      </c>
      <c r="U112" s="222" t="n">
        <v>0.038</v>
      </c>
      <c r="V112" s="222" t="n"/>
      <c r="W112" s="98" t="inlineStr">
        <is>
          <t>畜牧兽医局</t>
        </is>
      </c>
      <c r="X112" s="98" t="inlineStr">
        <is>
          <t>曹志鹏</t>
        </is>
      </c>
      <c r="Y112" s="73" t="inlineStr">
        <is>
          <t>洪德镇</t>
        </is>
      </c>
      <c r="Z112" s="73" t="inlineStr">
        <is>
          <t>何海军</t>
        </is>
      </c>
      <c r="AA112" s="73" t="inlineStr">
        <is>
          <t>环财农〔2023〕6号</t>
        </is>
      </c>
      <c r="AB112" s="73" t="n"/>
    </row>
    <row r="113" ht="78" customFormat="1" customHeight="1" s="27">
      <c r="A113" s="122" t="n"/>
      <c r="B113" s="122" t="inlineStr">
        <is>
          <t>草棚建设</t>
        </is>
      </c>
      <c r="C113" s="73" t="inlineStr">
        <is>
          <t>新建</t>
        </is>
      </c>
      <c r="D113" s="73" t="inlineStr">
        <is>
          <t>2023.1-2023.12</t>
        </is>
      </c>
      <c r="E113" s="73" t="inlineStr">
        <is>
          <t>小南沟乡</t>
        </is>
      </c>
      <c r="F113" s="78" t="inlineStr">
        <is>
          <t>扶持29户脱贫户（含监测对象）每户新建草棚1座，其中陈掌村4户，粉子山村2户，李上山村2户，李塬村2户，汪天子村2户，小南沟村2户，杨胡套子村2户，燕麦掌村13户。</t>
        </is>
      </c>
      <c r="G113" s="224" t="n">
        <v>20.3</v>
      </c>
      <c r="H113" s="224" t="n">
        <v>20.3</v>
      </c>
      <c r="I113" s="224" t="n"/>
      <c r="J113" s="224" t="n"/>
      <c r="K113" s="224" t="n"/>
      <c r="L113" s="73" t="inlineStr">
        <is>
          <t>甘财振兴〔2022〕21号</t>
        </is>
      </c>
      <c r="M113" s="78" t="inlineStr">
        <is>
          <t>改善养殖配套设施，提高饲草利用率，提升养殖效益，增加养殖收入。</t>
        </is>
      </c>
      <c r="N113" s="78" t="inlineStr">
        <is>
          <t>加强基础设施建设，提高饲草利用率，增加养殖户收益，进一步完善“企、社、户”三方利益联结机制。</t>
        </is>
      </c>
      <c r="O113" s="73" t="n">
        <v>8</v>
      </c>
      <c r="P113" s="73" t="n"/>
      <c r="Q113" s="73" t="n">
        <v>0.0029</v>
      </c>
      <c r="R113" s="222" t="n">
        <v>0.0029</v>
      </c>
      <c r="S113" s="222" t="n"/>
      <c r="T113" s="73" t="n">
        <v>0.0116</v>
      </c>
      <c r="U113" s="222" t="n">
        <v>0.0116</v>
      </c>
      <c r="V113" s="222" t="n"/>
      <c r="W113" s="98" t="inlineStr">
        <is>
          <t>畜牧兽医局</t>
        </is>
      </c>
      <c r="X113" s="98" t="inlineStr">
        <is>
          <t>曹志鹏</t>
        </is>
      </c>
      <c r="Y113" s="73" t="inlineStr">
        <is>
          <t>小南沟乡</t>
        </is>
      </c>
      <c r="Z113" s="73" t="inlineStr">
        <is>
          <t>裴艳</t>
        </is>
      </c>
      <c r="AA113" s="73" t="inlineStr">
        <is>
          <t>环财农〔2023〕6号</t>
        </is>
      </c>
      <c r="AB113" s="73" t="n"/>
    </row>
    <row r="114" ht="78" customFormat="1" customHeight="1" s="27">
      <c r="A114" s="122" t="n"/>
      <c r="B114" s="122" t="inlineStr">
        <is>
          <t>草棚建设</t>
        </is>
      </c>
      <c r="C114" s="73" t="inlineStr">
        <is>
          <t>新建</t>
        </is>
      </c>
      <c r="D114" s="73" t="inlineStr">
        <is>
          <t>2023.1-2023.12</t>
        </is>
      </c>
      <c r="E114" s="73" t="inlineStr">
        <is>
          <t>耿湾乡</t>
        </is>
      </c>
      <c r="F114" s="78" t="inlineStr">
        <is>
          <t>扶持68户脱贫户（含监测对象）每户新建草棚1座，其中万湾村15户，黑城岔村3户，潘掌村3户，许掌村8户，早流渠村3户，天桥村8户，四合原村12户，耿河村7户，郝东掌村2户，张台村2户，韩老庄村3户，郜庄村2户。</t>
        </is>
      </c>
      <c r="G114" s="224" t="n">
        <v>47.6</v>
      </c>
      <c r="H114" s="224" t="n">
        <v>47.6</v>
      </c>
      <c r="I114" s="224" t="n"/>
      <c r="J114" s="224" t="n"/>
      <c r="K114" s="224" t="n"/>
      <c r="L114" s="73" t="inlineStr">
        <is>
          <t>甘财振兴〔2022〕21号</t>
        </is>
      </c>
      <c r="M114" s="78" t="inlineStr">
        <is>
          <t>改善养殖配套设施，提高饲草利用率，提升养殖效益，增加养殖收入。</t>
        </is>
      </c>
      <c r="N114" s="78" t="inlineStr">
        <is>
          <t>加强基础设施建设，提高饲草利用率，增加养殖户收益，进一步完善“企、社、户”三方利益联结机制。</t>
        </is>
      </c>
      <c r="O114" s="73" t="n">
        <v>12</v>
      </c>
      <c r="P114" s="73" t="n"/>
      <c r="Q114" s="73" t="n">
        <v>0.0068</v>
      </c>
      <c r="R114" s="222" t="n">
        <v>0.0068</v>
      </c>
      <c r="S114" s="222" t="n"/>
      <c r="T114" s="73" t="n">
        <v>0.0272</v>
      </c>
      <c r="U114" s="222" t="n">
        <v>0.0272</v>
      </c>
      <c r="V114" s="222" t="n"/>
      <c r="W114" s="98" t="inlineStr">
        <is>
          <t>畜牧兽医局</t>
        </is>
      </c>
      <c r="X114" s="98" t="inlineStr">
        <is>
          <t>曹志鹏</t>
        </is>
      </c>
      <c r="Y114" s="73" t="inlineStr">
        <is>
          <t>耿湾乡</t>
        </is>
      </c>
      <c r="Z114" s="73" t="inlineStr">
        <is>
          <t>赵翊斐</t>
        </is>
      </c>
      <c r="AA114" s="73" t="inlineStr">
        <is>
          <t>环财农〔2023〕6号</t>
        </is>
      </c>
      <c r="AB114" s="73" t="n"/>
    </row>
    <row r="115" ht="78" customFormat="1" customHeight="1" s="27">
      <c r="A115" s="122" t="n"/>
      <c r="B115" s="122" t="inlineStr">
        <is>
          <t>草棚建设</t>
        </is>
      </c>
      <c r="C115" s="73" t="inlineStr">
        <is>
          <t>新建</t>
        </is>
      </c>
      <c r="D115" s="73" t="inlineStr">
        <is>
          <t>2023.1-2023.12</t>
        </is>
      </c>
      <c r="E115" s="73" t="inlineStr">
        <is>
          <t>罗山川乡</t>
        </is>
      </c>
      <c r="F115" s="78" t="inlineStr">
        <is>
          <t>扶持16户脱贫户（含监测对象）每户新建草棚1座，其中光明村5户，西阳洼村3户，大树塬村2户，兰家掌村3户，龙柏山村1户，苇芝城村2户。</t>
        </is>
      </c>
      <c r="G115" s="224" t="n">
        <v>11.2</v>
      </c>
      <c r="H115" s="224" t="n">
        <v>11.2</v>
      </c>
      <c r="I115" s="224" t="n"/>
      <c r="J115" s="224" t="n"/>
      <c r="K115" s="224" t="n"/>
      <c r="L115" s="73" t="inlineStr">
        <is>
          <t>甘财振兴〔2022〕21号</t>
        </is>
      </c>
      <c r="M115" s="78" t="inlineStr">
        <is>
          <t>改善养殖配套设施，提高饲草利用率，提升养殖效益，增加养殖收入。</t>
        </is>
      </c>
      <c r="N115" s="78" t="inlineStr">
        <is>
          <t>加强基础设施建设，提高饲草利用率，增加养殖户收益，进一步完善“企、社、户”三方利益联结机制。</t>
        </is>
      </c>
      <c r="O115" s="73" t="n">
        <v>6</v>
      </c>
      <c r="P115" s="73" t="n"/>
      <c r="Q115" s="73" t="n">
        <v>0.0016</v>
      </c>
      <c r="R115" s="222" t="n">
        <v>0.0016</v>
      </c>
      <c r="S115" s="222" t="n"/>
      <c r="T115" s="73" t="n">
        <v>0.0064</v>
      </c>
      <c r="U115" s="222" t="n">
        <v>0.0064</v>
      </c>
      <c r="V115" s="222" t="n"/>
      <c r="W115" s="98" t="inlineStr">
        <is>
          <t>畜牧兽医局</t>
        </is>
      </c>
      <c r="X115" s="98" t="inlineStr">
        <is>
          <t>曹志鹏</t>
        </is>
      </c>
      <c r="Y115" s="73" t="inlineStr">
        <is>
          <t>罗山川乡</t>
        </is>
      </c>
      <c r="Z115" s="73" t="inlineStr">
        <is>
          <t>李长宝</t>
        </is>
      </c>
      <c r="AA115" s="73" t="inlineStr">
        <is>
          <t>环财农〔2023〕6号</t>
        </is>
      </c>
      <c r="AB115" s="73" t="n"/>
    </row>
    <row r="116" ht="60" customFormat="1" customHeight="1" s="26">
      <c r="A116" s="64" t="n"/>
      <c r="B116" s="64" t="inlineStr">
        <is>
          <t>全混合日粮
搅拌机合计</t>
        </is>
      </c>
      <c r="C116" s="64" t="inlineStr">
        <is>
          <t>新建</t>
        </is>
      </c>
      <c r="D116" s="64" t="inlineStr">
        <is>
          <t>2023.1-2023.12</t>
        </is>
      </c>
      <c r="E116" s="65" t="inlineStr">
        <is>
          <t>车道等16个乡镇</t>
        </is>
      </c>
      <c r="F116" s="66" t="inlineStr">
        <is>
          <t>扶持基础母羊存栏50只及以上脱贫户（含监测对象）购置全混合日粮搅拌机231台，农户自主购买，每台按照70%给予补助。</t>
        </is>
      </c>
      <c r="G116" s="219" t="n">
        <v>304.92</v>
      </c>
      <c r="H116" s="68" t="n">
        <v>304.92</v>
      </c>
      <c r="I116" s="64" t="n"/>
      <c r="J116" s="64" t="n"/>
      <c r="K116" s="68" t="n"/>
      <c r="L116" s="68" t="inlineStr">
        <is>
          <t>甘财振兴〔2022〕21号</t>
        </is>
      </c>
      <c r="M116" s="66" t="inlineStr">
        <is>
          <t>扶持脱贫户发展草畜产业，提高脱贫户收入。</t>
        </is>
      </c>
      <c r="N116" s="85" t="inlineStr">
        <is>
          <t>大力推广科学饲喂，提高饲草料转化率，增加养殖收入，进一步完善“企、社、户”三方利益联结机制。</t>
        </is>
      </c>
      <c r="O116" s="64" t="n">
        <v>68</v>
      </c>
      <c r="P116" s="68" t="n"/>
      <c r="Q116" s="68" t="n">
        <v>0.0231</v>
      </c>
      <c r="R116" s="220" t="n">
        <v>0.0231</v>
      </c>
      <c r="S116" s="220" t="n"/>
      <c r="T116" s="68" t="n">
        <v>0.0924</v>
      </c>
      <c r="U116" s="220" t="n">
        <v>0.0924</v>
      </c>
      <c r="V116" s="220" t="n"/>
      <c r="W116" s="64" t="inlineStr">
        <is>
          <t>畜牧兽医局</t>
        </is>
      </c>
      <c r="X116" s="95" t="inlineStr">
        <is>
          <t>曹志鹏</t>
        </is>
      </c>
      <c r="Y116" s="64" t="n"/>
      <c r="Z116" s="68" t="n"/>
      <c r="AA116" s="68" t="inlineStr">
        <is>
          <t>环财农〔2023〕6号</t>
        </is>
      </c>
      <c r="AB116" s="68" t="n"/>
    </row>
    <row r="117" ht="78" customFormat="1" customHeight="1" s="27">
      <c r="A117" s="122" t="n"/>
      <c r="B117" s="122" t="inlineStr">
        <is>
          <t>全混合日粮搅拌机</t>
        </is>
      </c>
      <c r="C117" s="73" t="inlineStr">
        <is>
          <t>新建</t>
        </is>
      </c>
      <c r="D117" s="73" t="inlineStr">
        <is>
          <t>2023.1-2023.12</t>
        </is>
      </c>
      <c r="E117" s="73" t="inlineStr">
        <is>
          <t>车道镇</t>
        </is>
      </c>
      <c r="F117" s="78" t="inlineStr">
        <is>
          <t>为全镇基础母羊存栏50只及以上的脱贫户（含监测对象）购置全混合日粮搅拌机21台，其中双庙村1台，吊渠村8台，杨掌村5台，万安村5台，魏洼村2台。</t>
        </is>
      </c>
      <c r="G117" s="224" t="n">
        <v>27.72</v>
      </c>
      <c r="H117" s="224" t="n">
        <v>27.72</v>
      </c>
      <c r="I117" s="224" t="n"/>
      <c r="J117" s="224" t="n"/>
      <c r="K117" s="224" t="n"/>
      <c r="L117" s="73" t="inlineStr">
        <is>
          <t>甘财振兴〔2022〕21号</t>
        </is>
      </c>
      <c r="M117" s="78" t="inlineStr">
        <is>
          <t>扶持脱贫户发展草畜产业，提高脱贫户收入。</t>
        </is>
      </c>
      <c r="N117" s="78" t="inlineStr">
        <is>
          <t>大力推广科学饲喂，提高饲草料转化率，增加养殖收入，进一步完善“企、社、户”三方利益联结机制。</t>
        </is>
      </c>
      <c r="O117" s="73" t="n">
        <v>5</v>
      </c>
      <c r="P117" s="73" t="n"/>
      <c r="Q117" s="73" t="n">
        <v>0.0021</v>
      </c>
      <c r="R117" s="222" t="n">
        <v>0.0021</v>
      </c>
      <c r="S117" s="222" t="n"/>
      <c r="T117" s="73" t="n">
        <v>0.008399999999999999</v>
      </c>
      <c r="U117" s="222" t="n">
        <v>0.008399999999999999</v>
      </c>
      <c r="V117" s="222" t="n"/>
      <c r="W117" s="98" t="inlineStr">
        <is>
          <t>畜牧兽医局</t>
        </is>
      </c>
      <c r="X117" s="98" t="inlineStr">
        <is>
          <t>曹志鹏</t>
        </is>
      </c>
      <c r="Y117" s="73" t="inlineStr">
        <is>
          <t>车道镇</t>
        </is>
      </c>
      <c r="Z117" s="73" t="inlineStr">
        <is>
          <t>都晓</t>
        </is>
      </c>
      <c r="AA117" s="73" t="inlineStr">
        <is>
          <t>环财农〔2023〕6号</t>
        </is>
      </c>
      <c r="AB117" s="73" t="n"/>
    </row>
    <row r="118" ht="78" customFormat="1" customHeight="1" s="27">
      <c r="A118" s="122" t="n"/>
      <c r="B118" s="122" t="inlineStr">
        <is>
          <t>全混合日粮搅拌机</t>
        </is>
      </c>
      <c r="C118" s="73" t="inlineStr">
        <is>
          <t>新建</t>
        </is>
      </c>
      <c r="D118" s="73" t="inlineStr">
        <is>
          <t>2023.1-2023.12</t>
        </is>
      </c>
      <c r="E118" s="73" t="inlineStr">
        <is>
          <t>洪德镇</t>
        </is>
      </c>
      <c r="F118" s="78" t="inlineStr">
        <is>
          <t>为全镇基础母羊存栏50只及以上的脱贫户（含监测对象）购置全混合日粮搅拌机4台，其中李塬村2台，苗河村1户，苏长沟村1户。</t>
        </is>
      </c>
      <c r="G118" s="224" t="n">
        <v>5.28</v>
      </c>
      <c r="H118" s="224" t="n">
        <v>5.28</v>
      </c>
      <c r="I118" s="224" t="n"/>
      <c r="J118" s="224" t="n"/>
      <c r="K118" s="224" t="n"/>
      <c r="L118" s="73" t="inlineStr">
        <is>
          <t>甘财振兴〔2022〕21号</t>
        </is>
      </c>
      <c r="M118" s="78" t="inlineStr">
        <is>
          <t>扶持脱贫户发展草畜产业，提高脱贫户收入。</t>
        </is>
      </c>
      <c r="N118" s="78" t="inlineStr">
        <is>
          <t>大力推广科学饲喂，提高饲草料转化率，增加养殖收入，进一步完善“企、社、户”三方利益联结机制。</t>
        </is>
      </c>
      <c r="O118" s="73" t="n">
        <v>3</v>
      </c>
      <c r="P118" s="73" t="n"/>
      <c r="Q118" s="73" t="n">
        <v>0.0004</v>
      </c>
      <c r="R118" s="222" t="n">
        <v>0.0004</v>
      </c>
      <c r="S118" s="222" t="n"/>
      <c r="T118" s="73" t="n">
        <v>0.0016</v>
      </c>
      <c r="U118" s="222" t="n">
        <v>0.0016</v>
      </c>
      <c r="V118" s="222" t="n"/>
      <c r="W118" s="98" t="inlineStr">
        <is>
          <t>畜牧兽医局</t>
        </is>
      </c>
      <c r="X118" s="98" t="inlineStr">
        <is>
          <t>曹志鹏</t>
        </is>
      </c>
      <c r="Y118" s="73" t="inlineStr">
        <is>
          <t>洪德镇</t>
        </is>
      </c>
      <c r="Z118" s="73" t="inlineStr">
        <is>
          <t>何海军</t>
        </is>
      </c>
      <c r="AA118" s="73" t="inlineStr">
        <is>
          <t>环财农〔2023〕6号</t>
        </is>
      </c>
      <c r="AB118" s="73" t="n"/>
    </row>
    <row r="119" ht="78" customFormat="1" customHeight="1" s="27">
      <c r="A119" s="122" t="n"/>
      <c r="B119" s="122" t="inlineStr">
        <is>
          <t>全混合日粮搅拌机</t>
        </is>
      </c>
      <c r="C119" s="73" t="inlineStr">
        <is>
          <t>新建</t>
        </is>
      </c>
      <c r="D119" s="73" t="inlineStr">
        <is>
          <t>2023.1-2023.12</t>
        </is>
      </c>
      <c r="E119" s="73" t="inlineStr">
        <is>
          <t>耿湾乡</t>
        </is>
      </c>
      <c r="F119" s="78" t="inlineStr">
        <is>
          <t>为全乡基础母羊存栏50只及以上的脱贫户（含监测对象）购置全混合日粮搅拌机25台，其中万湾村10台，，桃树掌村15台。</t>
        </is>
      </c>
      <c r="G119" s="224" t="n">
        <v>33</v>
      </c>
      <c r="H119" s="224" t="n">
        <v>33</v>
      </c>
      <c r="I119" s="224" t="n"/>
      <c r="J119" s="224" t="n"/>
      <c r="K119" s="224" t="n"/>
      <c r="L119" s="73" t="inlineStr">
        <is>
          <t>甘财振兴〔2022〕21号</t>
        </is>
      </c>
      <c r="M119" s="78" t="inlineStr">
        <is>
          <t>扶持脱贫户发展草畜产业，提高脱贫户收入。</t>
        </is>
      </c>
      <c r="N119" s="78" t="inlineStr">
        <is>
          <t>大力推广科学饲喂，提高饲草料转化率，增加养殖收入，进一步完善“企、社、户”三方利益联结机制。</t>
        </is>
      </c>
      <c r="O119" s="73" t="n">
        <v>2</v>
      </c>
      <c r="P119" s="73" t="n"/>
      <c r="Q119" s="73" t="n">
        <v>0.0025</v>
      </c>
      <c r="R119" s="222" t="n">
        <v>0.0025</v>
      </c>
      <c r="S119" s="222" t="n"/>
      <c r="T119" s="73" t="n">
        <v>0.01</v>
      </c>
      <c r="U119" s="222" t="n">
        <v>0.01</v>
      </c>
      <c r="V119" s="222" t="n"/>
      <c r="W119" s="98" t="inlineStr">
        <is>
          <t>畜牧兽医局</t>
        </is>
      </c>
      <c r="X119" s="98" t="inlineStr">
        <is>
          <t>曹志鹏</t>
        </is>
      </c>
      <c r="Y119" s="73" t="inlineStr">
        <is>
          <t>耿湾乡</t>
        </is>
      </c>
      <c r="Z119" s="73" t="inlineStr">
        <is>
          <t>赵翊斐</t>
        </is>
      </c>
      <c r="AA119" s="73" t="inlineStr">
        <is>
          <t>环财农〔2023〕6号</t>
        </is>
      </c>
      <c r="AB119" s="73" t="n"/>
    </row>
    <row r="120" ht="78" customFormat="1" customHeight="1" s="27">
      <c r="A120" s="122" t="n"/>
      <c r="B120" s="122" t="inlineStr">
        <is>
          <t>全混合日粮搅拌机</t>
        </is>
      </c>
      <c r="C120" s="73" t="inlineStr">
        <is>
          <t>新建</t>
        </is>
      </c>
      <c r="D120" s="73" t="inlineStr">
        <is>
          <t>2023.1-2023.12</t>
        </is>
      </c>
      <c r="E120" s="73" t="inlineStr">
        <is>
          <t>合道镇</t>
        </is>
      </c>
      <c r="F120" s="78" t="inlineStr">
        <is>
          <t>为全镇基础母羊存栏50只及以上的脱贫户（含监测对象）购置全混合日粮搅拌机17台，其中陈旗塬村5台，何家坪村2台，红崖洼村1台，梁坪村1台，陶洼子村1台，瓦天沟村1台，辛坪村3台，赵家塬村1台，寨子坪村1台，唐台子村1台。</t>
        </is>
      </c>
      <c r="G120" s="224" t="n">
        <v>22.44</v>
      </c>
      <c r="H120" s="224" t="n">
        <v>22.44</v>
      </c>
      <c r="I120" s="224" t="n"/>
      <c r="J120" s="224" t="n"/>
      <c r="K120" s="224" t="n"/>
      <c r="L120" s="73" t="inlineStr">
        <is>
          <t>甘财振兴〔2022〕21号</t>
        </is>
      </c>
      <c r="M120" s="78" t="inlineStr">
        <is>
          <t>扶持脱贫户发展草畜产业，提高脱贫户收入。</t>
        </is>
      </c>
      <c r="N120" s="78" t="inlineStr">
        <is>
          <t>大力推广科学饲喂，提高饲草料转化率，增加养殖收入，进一步完善“企、社、户”三方利益联结机制。</t>
        </is>
      </c>
      <c r="O120" s="73" t="n">
        <v>10</v>
      </c>
      <c r="P120" s="73" t="n"/>
      <c r="Q120" s="73" t="n">
        <v>0.0017</v>
      </c>
      <c r="R120" s="222" t="n">
        <v>0.0017</v>
      </c>
      <c r="S120" s="222" t="n"/>
      <c r="T120" s="73" t="n">
        <v>0.0068</v>
      </c>
      <c r="U120" s="222" t="n">
        <v>0.0068</v>
      </c>
      <c r="V120" s="222" t="n"/>
      <c r="W120" s="98" t="inlineStr">
        <is>
          <t>畜牧兽医局</t>
        </is>
      </c>
      <c r="X120" s="98" t="inlineStr">
        <is>
          <t>曹志鹏</t>
        </is>
      </c>
      <c r="Y120" s="73" t="inlineStr">
        <is>
          <t>合道镇</t>
        </is>
      </c>
      <c r="Z120" s="73" t="inlineStr">
        <is>
          <t>梁建升</t>
        </is>
      </c>
      <c r="AA120" s="73" t="inlineStr">
        <is>
          <t>环财农〔2023〕6号</t>
        </is>
      </c>
      <c r="AB120" s="73" t="n"/>
    </row>
    <row r="121" ht="72" customFormat="1" customHeight="1" s="27">
      <c r="A121" s="122" t="n"/>
      <c r="B121" s="122" t="inlineStr">
        <is>
          <t>全混合日粮搅拌机</t>
        </is>
      </c>
      <c r="C121" s="73" t="inlineStr">
        <is>
          <t>新建</t>
        </is>
      </c>
      <c r="D121" s="73" t="inlineStr">
        <is>
          <t>2023.1-2023.12</t>
        </is>
      </c>
      <c r="E121" s="73" t="inlineStr">
        <is>
          <t>曲子镇</t>
        </is>
      </c>
      <c r="F121" s="78" t="inlineStr">
        <is>
          <t>为刘旗村基础母羊存栏50只及以上的脱贫户（含监测对象）购置全混合日粮搅拌机1台。</t>
        </is>
      </c>
      <c r="G121" s="224" t="n">
        <v>1.32</v>
      </c>
      <c r="H121" s="224" t="n">
        <v>1.32</v>
      </c>
      <c r="I121" s="224" t="n"/>
      <c r="J121" s="224" t="n"/>
      <c r="K121" s="224" t="n"/>
      <c r="L121" s="73" t="inlineStr">
        <is>
          <t>甘财振兴〔2022〕21号</t>
        </is>
      </c>
      <c r="M121" s="78" t="inlineStr">
        <is>
          <t>扶持脱贫户发展草畜产业，提高脱贫户收入。</t>
        </is>
      </c>
      <c r="N121" s="78" t="inlineStr">
        <is>
          <t>大力推广科学饲喂，提高饲草料转化率，增加养殖收入，进一步完善“企、社、户”三方利益联结机制。</t>
        </is>
      </c>
      <c r="O121" s="73" t="n">
        <v>1</v>
      </c>
      <c r="P121" s="73" t="n"/>
      <c r="Q121" s="73" t="n">
        <v>0.0001</v>
      </c>
      <c r="R121" s="222" t="n">
        <v>0.0001</v>
      </c>
      <c r="S121" s="222" t="n"/>
      <c r="T121" s="73" t="n">
        <v>0.0004</v>
      </c>
      <c r="U121" s="222" t="n">
        <v>0.0004</v>
      </c>
      <c r="V121" s="222" t="n"/>
      <c r="W121" s="98" t="inlineStr">
        <is>
          <t>畜牧兽医局</t>
        </is>
      </c>
      <c r="X121" s="98" t="inlineStr">
        <is>
          <t>曹志鹏</t>
        </is>
      </c>
      <c r="Y121" s="73" t="inlineStr">
        <is>
          <t>曲子镇</t>
        </is>
      </c>
      <c r="Z121" s="73" t="inlineStr">
        <is>
          <t>黄国锋</t>
        </is>
      </c>
      <c r="AA121" s="73" t="inlineStr">
        <is>
          <t>环财农〔2023〕6号</t>
        </is>
      </c>
      <c r="AB121" s="73" t="n"/>
    </row>
    <row r="122" ht="78" customFormat="1" customHeight="1" s="27">
      <c r="A122" s="122" t="n"/>
      <c r="B122" s="122" t="inlineStr">
        <is>
          <t>全混合日粮搅拌机</t>
        </is>
      </c>
      <c r="C122" s="73" t="inlineStr">
        <is>
          <t>新建</t>
        </is>
      </c>
      <c r="D122" s="73" t="inlineStr">
        <is>
          <t>2023.1-2023.12</t>
        </is>
      </c>
      <c r="E122" s="73" t="inlineStr">
        <is>
          <t>罗山川乡</t>
        </is>
      </c>
      <c r="F122" s="78" t="inlineStr">
        <is>
          <t>为全乡基础母羊存栏50只及以上的脱贫户（含监测对象）购置全混合日粮搅拌机9台，农户自主购买，每台按照70%给予补助。其中龙柏山村4台，西阳洼村5台。</t>
        </is>
      </c>
      <c r="G122" s="224" t="n">
        <v>11.88</v>
      </c>
      <c r="H122" s="224" t="n">
        <v>11.88</v>
      </c>
      <c r="I122" s="224" t="n"/>
      <c r="J122" s="224" t="n"/>
      <c r="K122" s="224" t="n"/>
      <c r="L122" s="73" t="inlineStr">
        <is>
          <t>甘财振兴〔2022〕21号</t>
        </is>
      </c>
      <c r="M122" s="78" t="inlineStr">
        <is>
          <t>扶持脱贫户发展草畜产业，提高脱贫户收入。</t>
        </is>
      </c>
      <c r="N122" s="78" t="inlineStr">
        <is>
          <t>大力推广科学饲喂，提高饲草料转化率，增加养殖收入，进一步完善“企、社、户”三方利益联结机制。</t>
        </is>
      </c>
      <c r="O122" s="73" t="n">
        <v>2</v>
      </c>
      <c r="P122" s="73" t="n"/>
      <c r="Q122" s="73" t="n">
        <v>0.0009</v>
      </c>
      <c r="R122" s="222" t="n">
        <v>0.0009</v>
      </c>
      <c r="S122" s="222" t="n"/>
      <c r="T122" s="73" t="n">
        <v>0.0036</v>
      </c>
      <c r="U122" s="222" t="n">
        <v>0.0036</v>
      </c>
      <c r="V122" s="222" t="n"/>
      <c r="W122" s="98" t="inlineStr">
        <is>
          <t>畜牧兽医局</t>
        </is>
      </c>
      <c r="X122" s="98" t="inlineStr">
        <is>
          <t>曹志鹏</t>
        </is>
      </c>
      <c r="Y122" s="73" t="inlineStr">
        <is>
          <t>罗山川乡</t>
        </is>
      </c>
      <c r="Z122" s="73" t="inlineStr">
        <is>
          <t>李长宝</t>
        </is>
      </c>
      <c r="AA122" s="73" t="inlineStr">
        <is>
          <t>环财农〔2023〕6号</t>
        </is>
      </c>
      <c r="AB122" s="73" t="n"/>
    </row>
    <row r="123" ht="78" customFormat="1" customHeight="1" s="27">
      <c r="A123" s="122" t="n"/>
      <c r="B123" s="122" t="inlineStr">
        <is>
          <t>全混合日粮搅拌机</t>
        </is>
      </c>
      <c r="C123" s="73" t="inlineStr">
        <is>
          <t>新建</t>
        </is>
      </c>
      <c r="D123" s="73" t="inlineStr">
        <is>
          <t>2023.1-2023.12</t>
        </is>
      </c>
      <c r="E123" s="73" t="inlineStr">
        <is>
          <t>南湫乡</t>
        </is>
      </c>
      <c r="F123" s="78" t="inlineStr">
        <is>
          <t>为全乡基础母羊存栏50只及以上的脱贫户（含监测对象）购置全混合日粮搅拌机17台，其中代家洼村3台，党家洼村5台，双井子村5台，岳后渠村4台。</t>
        </is>
      </c>
      <c r="G123" s="224" t="n">
        <v>22.44</v>
      </c>
      <c r="H123" s="224" t="n">
        <v>22.44</v>
      </c>
      <c r="I123" s="224" t="n"/>
      <c r="J123" s="224" t="n"/>
      <c r="K123" s="224" t="n"/>
      <c r="L123" s="73" t="inlineStr">
        <is>
          <t>甘财振兴〔2022〕21号</t>
        </is>
      </c>
      <c r="M123" s="78" t="inlineStr">
        <is>
          <t>扶持脱贫户发展草畜产业，提高脱贫户收入。</t>
        </is>
      </c>
      <c r="N123" s="78" t="inlineStr">
        <is>
          <t>大力推广科学饲喂，提高饲草料转化率，增加养殖收入，进一步完善“企、社、户”三方利益联结机制。</t>
        </is>
      </c>
      <c r="O123" s="73" t="n">
        <v>4</v>
      </c>
      <c r="P123" s="73" t="n"/>
      <c r="Q123" s="73" t="n">
        <v>0.0017</v>
      </c>
      <c r="R123" s="222" t="n">
        <v>0.0017</v>
      </c>
      <c r="S123" s="222" t="n"/>
      <c r="T123" s="73" t="n">
        <v>0.0068</v>
      </c>
      <c r="U123" s="222" t="n">
        <v>0.0068</v>
      </c>
      <c r="V123" s="222" t="n"/>
      <c r="W123" s="98" t="inlineStr">
        <is>
          <t>畜牧兽医局</t>
        </is>
      </c>
      <c r="X123" s="98" t="inlineStr">
        <is>
          <t>曹志鹏</t>
        </is>
      </c>
      <c r="Y123" s="73" t="inlineStr">
        <is>
          <t>南湫乡</t>
        </is>
      </c>
      <c r="Z123" s="73" t="inlineStr">
        <is>
          <t>王泰骁</t>
        </is>
      </c>
      <c r="AA123" s="73" t="inlineStr">
        <is>
          <t>环财农〔2023〕6号</t>
        </is>
      </c>
      <c r="AB123" s="73" t="n"/>
    </row>
    <row r="124" ht="78" customFormat="1" customHeight="1" s="27">
      <c r="A124" s="122" t="n"/>
      <c r="B124" s="122" t="inlineStr">
        <is>
          <t>全混合日粮搅拌机</t>
        </is>
      </c>
      <c r="C124" s="73" t="inlineStr">
        <is>
          <t>新建</t>
        </is>
      </c>
      <c r="D124" s="73" t="inlineStr">
        <is>
          <t>2023.1-2023.12</t>
        </is>
      </c>
      <c r="E124" s="73" t="inlineStr">
        <is>
          <t>天池乡</t>
        </is>
      </c>
      <c r="F124" s="78" t="inlineStr">
        <is>
          <t>为全乡基础母羊存栏50只及以上的脱贫户（含监测对象）购置全混合日粮搅拌机11台，其中苏北岔村1台，老庄湾村1台，喜家坪村6台，潘老庄村1台，大庄台村1台，井渠淌村1台。</t>
        </is>
      </c>
      <c r="G124" s="224" t="n">
        <v>14.52</v>
      </c>
      <c r="H124" s="224" t="n">
        <v>14.52</v>
      </c>
      <c r="I124" s="224" t="n"/>
      <c r="J124" s="224" t="n"/>
      <c r="K124" s="224" t="n"/>
      <c r="L124" s="73" t="inlineStr">
        <is>
          <t>甘财振兴〔2022〕21号</t>
        </is>
      </c>
      <c r="M124" s="78" t="inlineStr">
        <is>
          <t>扶持脱贫户发展草畜产业，提高脱贫户收入。</t>
        </is>
      </c>
      <c r="N124" s="78" t="inlineStr">
        <is>
          <t>大力推广科学饲喂，提高饲草料转化率，增加养殖收入，进一步完善“企、社、户”三方利益联结机制。</t>
        </is>
      </c>
      <c r="O124" s="73" t="n">
        <v>6</v>
      </c>
      <c r="P124" s="73" t="n"/>
      <c r="Q124" s="73" t="n">
        <v>0.0011</v>
      </c>
      <c r="R124" s="222" t="n">
        <v>0.0011</v>
      </c>
      <c r="S124" s="222" t="n"/>
      <c r="T124" s="73" t="n">
        <v>0.0044</v>
      </c>
      <c r="U124" s="222" t="n">
        <v>0.0044</v>
      </c>
      <c r="V124" s="222" t="n"/>
      <c r="W124" s="98" t="inlineStr">
        <is>
          <t>畜牧兽医局</t>
        </is>
      </c>
      <c r="X124" s="98" t="inlineStr">
        <is>
          <t>曹志鹏</t>
        </is>
      </c>
      <c r="Y124" s="73" t="inlineStr">
        <is>
          <t>天池乡</t>
        </is>
      </c>
      <c r="Z124" s="73" t="inlineStr">
        <is>
          <t>王伟</t>
        </is>
      </c>
      <c r="AA124" s="73" t="inlineStr">
        <is>
          <t>环财农〔2023〕6号</t>
        </is>
      </c>
      <c r="AB124" s="73" t="n"/>
    </row>
    <row r="125" ht="78" customFormat="1" customHeight="1" s="27">
      <c r="A125" s="122" t="n"/>
      <c r="B125" s="122" t="inlineStr">
        <is>
          <t>全混合日粮搅拌机</t>
        </is>
      </c>
      <c r="C125" s="73" t="inlineStr">
        <is>
          <t>新建</t>
        </is>
      </c>
      <c r="D125" s="73" t="inlineStr">
        <is>
          <t>2023.1-2023.12</t>
        </is>
      </c>
      <c r="E125" s="73" t="inlineStr">
        <is>
          <t>甜水镇</t>
        </is>
      </c>
      <c r="F125" s="78" t="inlineStr">
        <is>
          <t>为鲁掌村基础母羊存栏50只及以上的脱贫户（含监测对象）购置全混合日粮搅拌机4台。</t>
        </is>
      </c>
      <c r="G125" s="224" t="n">
        <v>5.28</v>
      </c>
      <c r="H125" s="224" t="n">
        <v>5.28</v>
      </c>
      <c r="I125" s="224" t="n"/>
      <c r="J125" s="224" t="n"/>
      <c r="K125" s="224" t="n"/>
      <c r="L125" s="73" t="inlineStr">
        <is>
          <t>甘财振兴〔2022〕21号</t>
        </is>
      </c>
      <c r="M125" s="78" t="inlineStr">
        <is>
          <t>扶持脱贫户发展草畜产业，提高脱贫户收入。</t>
        </is>
      </c>
      <c r="N125" s="78" t="inlineStr">
        <is>
          <t>大力推广科学饲喂，提高饲草料转化率，增加养殖收入，进一步完善“企、社、户”三方利益联结机制。</t>
        </is>
      </c>
      <c r="O125" s="73" t="n">
        <v>1</v>
      </c>
      <c r="P125" s="73" t="n"/>
      <c r="Q125" s="73" t="n">
        <v>0.0004</v>
      </c>
      <c r="R125" s="222" t="n">
        <v>0.0004</v>
      </c>
      <c r="S125" s="222" t="n"/>
      <c r="T125" s="73" t="n">
        <v>0.0016</v>
      </c>
      <c r="U125" s="222" t="n">
        <v>0.0016</v>
      </c>
      <c r="V125" s="222" t="n"/>
      <c r="W125" s="98" t="inlineStr">
        <is>
          <t>畜牧兽医局</t>
        </is>
      </c>
      <c r="X125" s="98" t="inlineStr">
        <is>
          <t>曹志鹏</t>
        </is>
      </c>
      <c r="Y125" s="73" t="inlineStr">
        <is>
          <t>甜水镇</t>
        </is>
      </c>
      <c r="Z125" s="73" t="inlineStr">
        <is>
          <t>程利平</t>
        </is>
      </c>
      <c r="AA125" s="73" t="inlineStr">
        <is>
          <t>环财农〔2023〕6号</t>
        </is>
      </c>
      <c r="AB125" s="73" t="n"/>
    </row>
    <row r="126" ht="78" customFormat="1" customHeight="1" s="27">
      <c r="A126" s="122" t="n"/>
      <c r="B126" s="122" t="inlineStr">
        <is>
          <t>全混合日粮搅拌机</t>
        </is>
      </c>
      <c r="C126" s="73" t="inlineStr">
        <is>
          <t>新建</t>
        </is>
      </c>
      <c r="D126" s="73" t="inlineStr">
        <is>
          <t>2023.1-2023.12</t>
        </is>
      </c>
      <c r="E126" s="73" t="inlineStr">
        <is>
          <t>山城乡</t>
        </is>
      </c>
      <c r="F126" s="78" t="inlineStr">
        <is>
          <t>为全乡基础母羊存栏50只及以上脱贫户（含监测对象）购置全混合日粮搅拌机32台，其中山城堡村1台，八里铺村1台，王山口子10台，寨柯村9台，冯家沟村1台，谢庄村10台。</t>
        </is>
      </c>
      <c r="G126" s="224" t="n">
        <v>42.24</v>
      </c>
      <c r="H126" s="224" t="n">
        <v>42.24</v>
      </c>
      <c r="I126" s="224" t="n"/>
      <c r="J126" s="224" t="n"/>
      <c r="K126" s="224" t="n"/>
      <c r="L126" s="73" t="inlineStr">
        <is>
          <t>甘财振兴〔2022〕21号</t>
        </is>
      </c>
      <c r="M126" s="78" t="inlineStr">
        <is>
          <t>扶持脱贫户发展草畜产业，提高脱贫户收入。</t>
        </is>
      </c>
      <c r="N126" s="78" t="inlineStr">
        <is>
          <t>大力推广科学饲喂，提高饲草料转化率，增加养殖收入，进一步完善“企、社、户”三方利益联结机制。</t>
        </is>
      </c>
      <c r="O126" s="73" t="n">
        <v>6</v>
      </c>
      <c r="P126" s="73" t="n"/>
      <c r="Q126" s="73" t="n">
        <v>0.0032</v>
      </c>
      <c r="R126" s="222" t="n">
        <v>0.0032</v>
      </c>
      <c r="S126" s="222" t="n"/>
      <c r="T126" s="73" t="n">
        <v>0.0128</v>
      </c>
      <c r="U126" s="222" t="n">
        <v>0.0128</v>
      </c>
      <c r="V126" s="222" t="n"/>
      <c r="W126" s="98" t="inlineStr">
        <is>
          <t>畜牧兽医局</t>
        </is>
      </c>
      <c r="X126" s="98" t="inlineStr">
        <is>
          <t>曹志鹏</t>
        </is>
      </c>
      <c r="Y126" s="73" t="inlineStr">
        <is>
          <t>山城乡</t>
        </is>
      </c>
      <c r="Z126" s="73" t="inlineStr">
        <is>
          <t>拓娟</t>
        </is>
      </c>
      <c r="AA126" s="73" t="inlineStr">
        <is>
          <t>环财农〔2023〕6号</t>
        </is>
      </c>
      <c r="AB126" s="73" t="n"/>
    </row>
    <row r="127" ht="78" customFormat="1" customHeight="1" s="27">
      <c r="A127" s="122" t="n"/>
      <c r="B127" s="122" t="inlineStr">
        <is>
          <t>全混合日粮搅拌机</t>
        </is>
      </c>
      <c r="C127" s="73" t="inlineStr">
        <is>
          <t>新建</t>
        </is>
      </c>
      <c r="D127" s="73" t="inlineStr">
        <is>
          <t>2023.1-2023.12</t>
        </is>
      </c>
      <c r="E127" s="73" t="inlineStr">
        <is>
          <t>秦团庄乡</t>
        </is>
      </c>
      <c r="F127" s="78" t="inlineStr">
        <is>
          <t>为全乡基础母羊存栏50只及以上的脱贫户（含监测对象）购置全混合日粮搅拌机7台，其中南掌堡子村2台，秦团庄村3台，新集子村2台。</t>
        </is>
      </c>
      <c r="G127" s="224" t="n">
        <v>9.24</v>
      </c>
      <c r="H127" s="224" t="n">
        <v>9.24</v>
      </c>
      <c r="I127" s="224" t="n"/>
      <c r="J127" s="224" t="n"/>
      <c r="K127" s="224" t="n"/>
      <c r="L127" s="73" t="inlineStr">
        <is>
          <t>甘财振兴〔2022〕21号</t>
        </is>
      </c>
      <c r="M127" s="78" t="inlineStr">
        <is>
          <t>扶持脱贫户发展草畜产业，提高脱贫户收入。</t>
        </is>
      </c>
      <c r="N127" s="78" t="inlineStr">
        <is>
          <t>大力推广科学饲喂，提高饲草料转化率，增加养殖收入，进一步完善“企、社、户”三方利益联结机制。</t>
        </is>
      </c>
      <c r="O127" s="73" t="n">
        <v>3</v>
      </c>
      <c r="P127" s="73" t="n"/>
      <c r="Q127" s="73" t="n">
        <v>0.0007</v>
      </c>
      <c r="R127" s="222" t="n">
        <v>0.0007</v>
      </c>
      <c r="S127" s="222" t="n"/>
      <c r="T127" s="73" t="n">
        <v>0.0028</v>
      </c>
      <c r="U127" s="222" t="n">
        <v>0.0028</v>
      </c>
      <c r="V127" s="222" t="n"/>
      <c r="W127" s="98" t="inlineStr">
        <is>
          <t>畜牧兽医局</t>
        </is>
      </c>
      <c r="X127" s="98" t="inlineStr">
        <is>
          <t>曹志鹏</t>
        </is>
      </c>
      <c r="Y127" s="73" t="inlineStr">
        <is>
          <t>秦团庄乡</t>
        </is>
      </c>
      <c r="Z127" s="73" t="inlineStr">
        <is>
          <t>刘凤飞</t>
        </is>
      </c>
      <c r="AA127" s="73" t="inlineStr">
        <is>
          <t>环财农〔2023〕6号</t>
        </is>
      </c>
      <c r="AB127" s="73" t="n"/>
    </row>
    <row r="128" ht="78" customFormat="1" customHeight="1" s="27">
      <c r="A128" s="122" t="n"/>
      <c r="B128" s="122" t="inlineStr">
        <is>
          <t>全混合日粮搅拌机</t>
        </is>
      </c>
      <c r="C128" s="73" t="inlineStr">
        <is>
          <t>新建</t>
        </is>
      </c>
      <c r="D128" s="73" t="inlineStr">
        <is>
          <t>2023.1-2023.12</t>
        </is>
      </c>
      <c r="E128" s="73" t="inlineStr">
        <is>
          <t>木钵镇</t>
        </is>
      </c>
      <c r="F128" s="78" t="inlineStr">
        <is>
          <t>为全镇基础母羊存栏50只及以上的脱贫户（含监测对象）购置全混合日粮搅拌机9台，其中关营1台，坪子塬4台，刘家塬1台，白家掌3台。</t>
        </is>
      </c>
      <c r="G128" s="224" t="n">
        <v>11.88</v>
      </c>
      <c r="H128" s="224" t="n">
        <v>11.88</v>
      </c>
      <c r="I128" s="224" t="n"/>
      <c r="J128" s="224" t="n"/>
      <c r="K128" s="224" t="n"/>
      <c r="L128" s="73" t="inlineStr">
        <is>
          <t>甘财振兴〔2022〕21号</t>
        </is>
      </c>
      <c r="M128" s="78" t="inlineStr">
        <is>
          <t>扶持脱贫户发展草畜产业，提高脱贫户收入。</t>
        </is>
      </c>
      <c r="N128" s="78" t="inlineStr">
        <is>
          <t>大力推广科学饲喂，提高饲草料转化率，增加养殖收入，进一步完善“企、社、户”三方利益联结机制。</t>
        </is>
      </c>
      <c r="O128" s="73" t="n">
        <v>4</v>
      </c>
      <c r="P128" s="73" t="n"/>
      <c r="Q128" s="73" t="n">
        <v>0.0009</v>
      </c>
      <c r="R128" s="222" t="n">
        <v>0.0009</v>
      </c>
      <c r="S128" s="222" t="n"/>
      <c r="T128" s="73" t="n">
        <v>0.0036</v>
      </c>
      <c r="U128" s="222" t="n">
        <v>0.0036</v>
      </c>
      <c r="V128" s="222" t="n"/>
      <c r="W128" s="98" t="inlineStr">
        <is>
          <t>畜牧兽医局</t>
        </is>
      </c>
      <c r="X128" s="98" t="inlineStr">
        <is>
          <t>曹志鹏</t>
        </is>
      </c>
      <c r="Y128" s="73" t="inlineStr">
        <is>
          <t>木钵镇</t>
        </is>
      </c>
      <c r="Z128" s="73" t="inlineStr">
        <is>
          <t>王贵平</t>
        </is>
      </c>
      <c r="AA128" s="73" t="inlineStr">
        <is>
          <t>环财农〔2023〕6号</t>
        </is>
      </c>
      <c r="AB128" s="73" t="n"/>
    </row>
    <row r="129" ht="78" customFormat="1" customHeight="1" s="27">
      <c r="A129" s="122" t="n"/>
      <c r="B129" s="122" t="inlineStr">
        <is>
          <t>全混合日粮搅拌机</t>
        </is>
      </c>
      <c r="C129" s="73" t="inlineStr">
        <is>
          <t>新建</t>
        </is>
      </c>
      <c r="D129" s="73" t="inlineStr">
        <is>
          <t>2023.1-2023.12</t>
        </is>
      </c>
      <c r="E129" s="73" t="inlineStr">
        <is>
          <t>虎洞镇</t>
        </is>
      </c>
      <c r="F129" s="78" t="inlineStr">
        <is>
          <t>为全镇基础母羊存栏50只及以上的脱贫户（含监测对象）购置全混合日粮搅拌机15台，其中高庙湾6台，金庄塬3台，刘解掌6台。</t>
        </is>
      </c>
      <c r="G129" s="224" t="n">
        <v>19.8</v>
      </c>
      <c r="H129" s="224" t="n">
        <v>19.8</v>
      </c>
      <c r="I129" s="224" t="n"/>
      <c r="J129" s="224" t="n"/>
      <c r="K129" s="224" t="n"/>
      <c r="L129" s="73" t="inlineStr">
        <is>
          <t>甘财振兴〔2022〕21号</t>
        </is>
      </c>
      <c r="M129" s="78" t="inlineStr">
        <is>
          <t>扶持脱贫户发展草畜产业，提高脱贫户收入。</t>
        </is>
      </c>
      <c r="N129" s="78" t="inlineStr">
        <is>
          <t>大力推广科学饲喂，提高饲草料转化率，增加养殖收入，进一步完善“企、社、户”三方利益联结机制。</t>
        </is>
      </c>
      <c r="O129" s="73" t="n">
        <v>3</v>
      </c>
      <c r="P129" s="73" t="n"/>
      <c r="Q129" s="73" t="n">
        <v>0.0015</v>
      </c>
      <c r="R129" s="222" t="n">
        <v>0.0015</v>
      </c>
      <c r="S129" s="222" t="n"/>
      <c r="T129" s="73" t="n">
        <v>0.006</v>
      </c>
      <c r="U129" s="222" t="n">
        <v>0.006</v>
      </c>
      <c r="V129" s="222" t="n"/>
      <c r="W129" s="98" t="inlineStr">
        <is>
          <t>畜牧兽医局</t>
        </is>
      </c>
      <c r="X129" s="98" t="inlineStr">
        <is>
          <t>曹志鹏</t>
        </is>
      </c>
      <c r="Y129" s="73" t="inlineStr">
        <is>
          <t>虎洞镇</t>
        </is>
      </c>
      <c r="Z129" s="73" t="inlineStr">
        <is>
          <t>敬晓军</t>
        </is>
      </c>
      <c r="AA129" s="73" t="inlineStr">
        <is>
          <t>环财农〔2023〕6号</t>
        </is>
      </c>
      <c r="AB129" s="73" t="n"/>
    </row>
    <row r="130" ht="78" customFormat="1" customHeight="1" s="27">
      <c r="A130" s="122" t="n"/>
      <c r="B130" s="122" t="inlineStr">
        <is>
          <t>全混合日粮搅拌机</t>
        </is>
      </c>
      <c r="C130" s="73" t="inlineStr">
        <is>
          <t>新建</t>
        </is>
      </c>
      <c r="D130" s="73" t="inlineStr">
        <is>
          <t>2023.1-2023.12</t>
        </is>
      </c>
      <c r="E130" s="73" t="inlineStr">
        <is>
          <t>八珠乡</t>
        </is>
      </c>
      <c r="F130" s="78" t="inlineStr">
        <is>
          <t>为全乡基础母羊存栏50只及以上的脱贫户（含监测对象）购置全混合日粮搅拌机26台，其中曹塬村1台，瓦崾岘村13台，塔儿咀村4台，马连掌村6台，湫坝沟村2台。</t>
        </is>
      </c>
      <c r="G130" s="224" t="n">
        <v>34.32</v>
      </c>
      <c r="H130" s="224" t="n">
        <v>34.32</v>
      </c>
      <c r="I130" s="224" t="n"/>
      <c r="J130" s="224" t="n"/>
      <c r="K130" s="224" t="n"/>
      <c r="L130" s="73" t="inlineStr">
        <is>
          <t>甘财振兴〔2022〕21号</t>
        </is>
      </c>
      <c r="M130" s="78" t="inlineStr">
        <is>
          <t>扶持脱贫户发展草畜产业，提高脱贫户收入。</t>
        </is>
      </c>
      <c r="N130" s="78" t="inlineStr">
        <is>
          <t>大力推广科学饲喂，提高饲草料转化率，增加养殖收入，进一步完善“企、社、户”三方利益联结机制。</t>
        </is>
      </c>
      <c r="O130" s="73" t="n">
        <v>5</v>
      </c>
      <c r="P130" s="73" t="n"/>
      <c r="Q130" s="73" t="n">
        <v>0.0026</v>
      </c>
      <c r="R130" s="222" t="n">
        <v>0.0026</v>
      </c>
      <c r="S130" s="222" t="n"/>
      <c r="T130" s="73" t="n">
        <v>0.0104</v>
      </c>
      <c r="U130" s="222" t="n">
        <v>0.0104</v>
      </c>
      <c r="V130" s="222" t="n"/>
      <c r="W130" s="98" t="inlineStr">
        <is>
          <t>畜牧兽医局</t>
        </is>
      </c>
      <c r="X130" s="98" t="inlineStr">
        <is>
          <t>曹志鹏</t>
        </is>
      </c>
      <c r="Y130" s="73" t="inlineStr">
        <is>
          <t>八珠乡</t>
        </is>
      </c>
      <c r="Z130" s="73" t="inlineStr">
        <is>
          <t>张彬彬</t>
        </is>
      </c>
      <c r="AA130" s="73" t="inlineStr">
        <is>
          <t>环财农〔2023〕6号</t>
        </is>
      </c>
      <c r="AB130" s="73" t="n"/>
    </row>
    <row r="131" ht="78" customFormat="1" customHeight="1" s="27">
      <c r="A131" s="122" t="n"/>
      <c r="B131" s="122" t="inlineStr">
        <is>
          <t>全混合日粮搅拌机</t>
        </is>
      </c>
      <c r="C131" s="73" t="inlineStr">
        <is>
          <t>新建</t>
        </is>
      </c>
      <c r="D131" s="73" t="inlineStr">
        <is>
          <t>2023.1-2023.12</t>
        </is>
      </c>
      <c r="E131" s="73" t="inlineStr">
        <is>
          <t>芦家湾乡</t>
        </is>
      </c>
      <c r="F131" s="78" t="inlineStr">
        <is>
          <t>为全乡基础母羊存栏50只及以上的脱贫户（含监测对象）购买全混合日粮搅拌机1台，其中小堡条村3台，宋家掌村1台，花儿掌村5台，大堡条村1台，桃李湾村1台，井川村6台，盘龙村11台。</t>
        </is>
      </c>
      <c r="G131" s="224" t="n">
        <v>36.96</v>
      </c>
      <c r="H131" s="224" t="n">
        <v>36.96</v>
      </c>
      <c r="I131" s="224" t="n"/>
      <c r="J131" s="224" t="n"/>
      <c r="K131" s="224" t="n"/>
      <c r="L131" s="73" t="inlineStr">
        <is>
          <t>甘财振兴〔2022〕21号</t>
        </is>
      </c>
      <c r="M131" s="78" t="inlineStr">
        <is>
          <t>扶持脱贫户发展草畜产业，提高脱贫户收入。</t>
        </is>
      </c>
      <c r="N131" s="78" t="inlineStr">
        <is>
          <t>大力推广科学饲喂，提高饲草料转化率，增加养殖收入，进一步完善“企、社、户”三方利益联结机制。</t>
        </is>
      </c>
      <c r="O131" s="73" t="n">
        <v>7</v>
      </c>
      <c r="P131" s="73" t="n"/>
      <c r="Q131" s="73" t="n">
        <v>0.0028</v>
      </c>
      <c r="R131" s="222" t="n">
        <v>0.0028</v>
      </c>
      <c r="S131" s="222" t="n"/>
      <c r="T131" s="73" t="n">
        <v>0.0112</v>
      </c>
      <c r="U131" s="222" t="n">
        <v>0.0112</v>
      </c>
      <c r="V131" s="222" t="n"/>
      <c r="W131" s="98" t="inlineStr">
        <is>
          <t>畜牧兽医局</t>
        </is>
      </c>
      <c r="X131" s="98" t="inlineStr">
        <is>
          <t>曹志鹏</t>
        </is>
      </c>
      <c r="Y131" s="73" t="inlineStr">
        <is>
          <t>芦家湾乡</t>
        </is>
      </c>
      <c r="Z131" s="73" t="inlineStr">
        <is>
          <t>吕清勋</t>
        </is>
      </c>
      <c r="AA131" s="73" t="inlineStr">
        <is>
          <t>环财农〔2023〕6号</t>
        </is>
      </c>
      <c r="AB131" s="73" t="n"/>
    </row>
    <row r="132" ht="78" customFormat="1" customHeight="1" s="27">
      <c r="A132" s="122" t="n"/>
      <c r="B132" s="122" t="inlineStr">
        <is>
          <t>全混合日粮搅拌机</t>
        </is>
      </c>
      <c r="C132" s="73" t="inlineStr">
        <is>
          <t>新建</t>
        </is>
      </c>
      <c r="D132" s="73" t="inlineStr">
        <is>
          <t>2023.1-2023.12</t>
        </is>
      </c>
      <c r="E132" s="73" t="inlineStr">
        <is>
          <t>樊家川镇</t>
        </is>
      </c>
      <c r="F132" s="78" t="inlineStr">
        <is>
          <t>为全镇基础母羊存栏50只及以上的脱贫户（含监测对象）购置全混合日粮搅拌机5台，其中慕家河村1台，闫塬村1台，李崾岘村1台，马骏滩村2台。</t>
        </is>
      </c>
      <c r="G132" s="224" t="n">
        <v>6.6</v>
      </c>
      <c r="H132" s="224" t="n">
        <v>6.6</v>
      </c>
      <c r="I132" s="224" t="n"/>
      <c r="J132" s="224" t="n"/>
      <c r="K132" s="224" t="n"/>
      <c r="L132" s="73" t="inlineStr">
        <is>
          <t>甘财振兴〔2022〕21号</t>
        </is>
      </c>
      <c r="M132" s="78" t="inlineStr">
        <is>
          <t>扶持脱贫户发展草畜产业，提高脱贫户收入。</t>
        </is>
      </c>
      <c r="N132" s="78" t="inlineStr">
        <is>
          <t>大力推广科学饲喂，提高饲草料转化率，增加养殖收入，进一步完善“企、社、户”三方利益联结机制。</t>
        </is>
      </c>
      <c r="O132" s="73" t="n">
        <v>4</v>
      </c>
      <c r="P132" s="73" t="n"/>
      <c r="Q132" s="73" t="n">
        <v>0.0005</v>
      </c>
      <c r="R132" s="222" t="n">
        <v>0.0005</v>
      </c>
      <c r="S132" s="222" t="n"/>
      <c r="T132" s="73" t="n">
        <v>0.002</v>
      </c>
      <c r="U132" s="222" t="n">
        <v>0.002</v>
      </c>
      <c r="V132" s="222" t="n"/>
      <c r="W132" s="98" t="inlineStr">
        <is>
          <t>畜牧兽医局</t>
        </is>
      </c>
      <c r="X132" s="98" t="inlineStr">
        <is>
          <t>曹志鹏</t>
        </is>
      </c>
      <c r="Y132" s="73" t="inlineStr">
        <is>
          <t>樊家川镇</t>
        </is>
      </c>
      <c r="Z132" s="73" t="inlineStr">
        <is>
          <t>陈冠旭</t>
        </is>
      </c>
      <c r="AA132" s="73" t="inlineStr">
        <is>
          <t>环财农〔2023〕6号</t>
        </is>
      </c>
      <c r="AB132" s="73" t="n"/>
    </row>
    <row r="133" ht="39" customHeight="1" s="213">
      <c r="A133" s="51" t="n"/>
      <c r="B133" s="74" t="inlineStr">
        <is>
          <t>2.饲草产业</t>
        </is>
      </c>
      <c r="C133" s="99" t="n"/>
      <c r="D133" s="99" t="n"/>
      <c r="E133" s="100" t="n"/>
      <c r="F133" s="75" t="n"/>
      <c r="G133" s="224">
        <f>G134+G155+G176</f>
        <v/>
      </c>
      <c r="H133" s="224">
        <f>H134+H155+H176</f>
        <v/>
      </c>
      <c r="I133" s="224">
        <f>I134+I155+I176</f>
        <v/>
      </c>
      <c r="J133" s="224">
        <f>J134+J155+J176</f>
        <v/>
      </c>
      <c r="K133" s="224">
        <f>K134+K155+K176</f>
        <v/>
      </c>
      <c r="L133" s="73" t="n"/>
      <c r="M133" s="78" t="n"/>
      <c r="N133" s="78" t="n"/>
      <c r="O133" s="73" t="n"/>
      <c r="P133" s="73" t="n"/>
      <c r="Q133" s="73" t="n"/>
      <c r="R133" s="222" t="n"/>
      <c r="S133" s="222" t="n"/>
      <c r="T133" s="73" t="n"/>
      <c r="U133" s="222" t="n"/>
      <c r="V133" s="222" t="n"/>
      <c r="W133" s="98" t="n"/>
      <c r="X133" s="98" t="n"/>
      <c r="Y133" s="73" t="n"/>
      <c r="Z133" s="73" t="n"/>
      <c r="AA133" s="73" t="n"/>
      <c r="AB133" s="73" t="n"/>
    </row>
    <row r="134" ht="89" customFormat="1" customHeight="1" s="26">
      <c r="A134" s="64" t="n"/>
      <c r="B134" s="64" t="inlineStr">
        <is>
          <t>甜高粱种植
合计</t>
        </is>
      </c>
      <c r="C134" s="64" t="inlineStr">
        <is>
          <t>新建</t>
        </is>
      </c>
      <c r="D134" s="64" t="inlineStr">
        <is>
          <t>2023.1-2023.12</t>
        </is>
      </c>
      <c r="E134" s="65" t="inlineStr">
        <is>
          <t>全县20个乡镇</t>
        </is>
      </c>
      <c r="F134" s="66" t="inlineStr">
        <is>
          <t>扶持全县20个乡镇脱贫户（含监测对象）种植甜高粱78560.79亩，籽种统一采购，每亩按1kg供应。</t>
        </is>
      </c>
      <c r="G134" s="219" t="n">
        <v>282.8188</v>
      </c>
      <c r="H134" s="68" t="n">
        <v>282.8188</v>
      </c>
      <c r="I134" s="64" t="n"/>
      <c r="J134" s="64" t="n"/>
      <c r="K134" s="68" t="n"/>
      <c r="L134" s="68" t="inlineStr">
        <is>
          <t>甘财振兴〔2022〕21号</t>
        </is>
      </c>
      <c r="M134" s="66" t="inlineStr">
        <is>
          <t>培育壮大草畜产业，增加农户收入，助推产业振兴。</t>
        </is>
      </c>
      <c r="N134" s="85" t="inlineStr">
        <is>
          <t>引导农户种植商品草、订单草和自用草，降低养殖成本，保障饲草供给，增加农户收入，进一步完善“企、社、户”三方利益联结机制。</t>
        </is>
      </c>
      <c r="O134" s="64" t="n">
        <v>241</v>
      </c>
      <c r="P134" s="68" t="n"/>
      <c r="Q134" s="68">
        <f>R134</f>
        <v/>
      </c>
      <c r="R134" s="220" t="n">
        <v>1.2238</v>
      </c>
      <c r="S134" s="220" t="n"/>
      <c r="T134" s="68">
        <f>U134</f>
        <v/>
      </c>
      <c r="U134" s="220" t="n">
        <v>4.8952</v>
      </c>
      <c r="V134" s="220" t="n"/>
      <c r="W134" s="64" t="inlineStr">
        <is>
          <t>畜牧兽医局</t>
        </is>
      </c>
      <c r="X134" s="95" t="inlineStr">
        <is>
          <t>曹志鹏</t>
        </is>
      </c>
      <c r="Y134" s="64" t="n"/>
      <c r="Z134" s="68" t="n"/>
      <c r="AA134" s="68" t="inlineStr">
        <is>
          <t>环财农〔2023〕6号</t>
        </is>
      </c>
      <c r="AB134" s="68" t="n"/>
    </row>
    <row r="135" ht="103" customFormat="1" customHeight="1" s="27">
      <c r="A135" s="122" t="n"/>
      <c r="B135" s="164" t="inlineStr">
        <is>
          <t>甜高粱种植</t>
        </is>
      </c>
      <c r="C135" s="164" t="inlineStr">
        <is>
          <t>新建</t>
        </is>
      </c>
      <c r="D135" s="73" t="inlineStr">
        <is>
          <t>2023.1-2023.12</t>
        </is>
      </c>
      <c r="E135" s="164" t="inlineStr">
        <is>
          <t>车道镇</t>
        </is>
      </c>
      <c r="F135" s="120" t="inlineStr">
        <is>
          <t>扶持全镇1039户脱贫户（含监测对象）种植甜高粱3713亩，其中元峁村71户300亩，苦水掌村70户300亩，双庙村80户200亩，王西掌村175户300亩，吊渠村35户300亩，三角城村72户200亩，杨掌村65户190亩，万安村161户700亩，魏洼村45户300亩，陈掌村10户50亩，红台村6户50亩，樱桃掌村4户23亩，安掌村114户350亩，代掌村6户50亩，刘渠村100户320亩，刘园子村25户80亩。</t>
        </is>
      </c>
      <c r="G135" s="225" t="n">
        <v>13.3668</v>
      </c>
      <c r="H135" s="225" t="n">
        <v>13.3668</v>
      </c>
      <c r="I135" s="224" t="n"/>
      <c r="J135" s="224" t="n"/>
      <c r="K135" s="224" t="n"/>
      <c r="L135" s="73" t="inlineStr">
        <is>
          <t>甘财振兴〔2022〕21号</t>
        </is>
      </c>
      <c r="M135" s="120" t="inlineStr">
        <is>
          <t>培育壮大草畜产业、增加农户收入、助推产业振兴。</t>
        </is>
      </c>
      <c r="N135" s="78" t="inlineStr">
        <is>
          <t>引导农户种植商品草、订单草和自用草，降低养殖成本，保障饲草供给，增加农户收入，进一步完善“企、社、户”三方利益联结机制。</t>
        </is>
      </c>
      <c r="O135" s="164" t="n">
        <v>16</v>
      </c>
      <c r="P135" s="73" t="n"/>
      <c r="Q135" s="73">
        <f>R135</f>
        <v/>
      </c>
      <c r="R135" s="164" t="n">
        <v>0.1039</v>
      </c>
      <c r="S135" s="73" t="n"/>
      <c r="T135" s="73">
        <f>U135</f>
        <v/>
      </c>
      <c r="U135" s="164" t="n">
        <v>0.4156</v>
      </c>
      <c r="V135" s="73" t="n"/>
      <c r="W135" s="73" t="inlineStr">
        <is>
          <t>畜牧兽医局</t>
        </is>
      </c>
      <c r="X135" s="73" t="inlineStr">
        <is>
          <t>曹志鹏</t>
        </is>
      </c>
      <c r="Y135" s="73">
        <f>VLOOKUP(E135,[24]附件2!$E:$Y,21,0)</f>
        <v/>
      </c>
      <c r="Z135" s="73">
        <f>VLOOKUP(E135,[24]附件2!$E:$Z,22,0)</f>
        <v/>
      </c>
      <c r="AA135" s="73" t="inlineStr">
        <is>
          <t>环财农〔2023〕6号</t>
        </is>
      </c>
      <c r="AB135" s="73" t="n"/>
    </row>
    <row r="136" ht="103" customFormat="1" customHeight="1" s="27">
      <c r="A136" s="122" t="n"/>
      <c r="B136" s="164" t="inlineStr">
        <is>
          <t>甜高粱种植</t>
        </is>
      </c>
      <c r="C136" s="164" t="inlineStr">
        <is>
          <t>新建</t>
        </is>
      </c>
      <c r="D136" s="73" t="inlineStr">
        <is>
          <t>2023.1-2023.12</t>
        </is>
      </c>
      <c r="E136" s="164" t="inlineStr">
        <is>
          <t>毛井镇</t>
        </is>
      </c>
      <c r="F136" s="120" t="inlineStr">
        <is>
          <t>持全镇873户脱贫户（含监测对象）种植甜高粱5980.4亩，其中二条俭村225户627亩，砖城子村28户280亩，山西掌村67户536亩，杨东掌村51户586亩，红糜湾村19户145亩，施家滩村90户419亩，乔崾岘村35户378亩，黄寨柯村46户603亩，高家洼村5户33亩，丁连掌村45户90亩，大户掌村97户97亩，红土咀村165户2186.4亩。</t>
        </is>
      </c>
      <c r="G136" s="225" t="n">
        <v>21.52944</v>
      </c>
      <c r="H136" s="225" t="n">
        <v>21.52944</v>
      </c>
      <c r="I136" s="224" t="n"/>
      <c r="J136" s="224" t="n"/>
      <c r="K136" s="224" t="n"/>
      <c r="L136" s="73" t="inlineStr">
        <is>
          <t>甘财振兴〔2022〕21号</t>
        </is>
      </c>
      <c r="M136" s="120" t="inlineStr">
        <is>
          <t>培育壮大草畜产业、增加农户收入、助推产业振兴。</t>
        </is>
      </c>
      <c r="N136" s="78" t="inlineStr">
        <is>
          <t>引导农户种植商品草、订单草和自用草，降低养殖成本，保障饲草供给，增加农户收入，进一步完善“企、社、户”三方利益联结机制。</t>
        </is>
      </c>
      <c r="O136" s="164" t="n">
        <v>12</v>
      </c>
      <c r="P136" s="73" t="n"/>
      <c r="Q136" s="73">
        <f>R136</f>
        <v/>
      </c>
      <c r="R136" s="164" t="n">
        <v>0.0873</v>
      </c>
      <c r="S136" s="73" t="n"/>
      <c r="T136" s="73">
        <f>U136</f>
        <v/>
      </c>
      <c r="U136" s="164" t="n">
        <v>0.3492</v>
      </c>
      <c r="V136" s="73" t="n"/>
      <c r="W136" s="73" t="inlineStr">
        <is>
          <t>畜牧兽医局</t>
        </is>
      </c>
      <c r="X136" s="73" t="inlineStr">
        <is>
          <t>曹志鹏</t>
        </is>
      </c>
      <c r="Y136" s="73">
        <f>VLOOKUP(E136,[24]附件2!$E:$Y,21,0)</f>
        <v/>
      </c>
      <c r="Z136" s="73">
        <f>VLOOKUP(E136,[24]附件2!$E:$Z,22,0)</f>
        <v/>
      </c>
      <c r="AA136" s="73" t="inlineStr">
        <is>
          <t>环财农〔2023〕6号</t>
        </is>
      </c>
      <c r="AB136" s="73" t="n"/>
    </row>
    <row r="137" ht="131" customFormat="1" customHeight="1" s="27">
      <c r="A137" s="122" t="n"/>
      <c r="B137" s="164" t="inlineStr">
        <is>
          <t>甜高粱种植</t>
        </is>
      </c>
      <c r="C137" s="164" t="inlineStr">
        <is>
          <t>新建</t>
        </is>
      </c>
      <c r="D137" s="73" t="inlineStr">
        <is>
          <t>2023.1-2023.12</t>
        </is>
      </c>
      <c r="E137" s="164" t="inlineStr">
        <is>
          <t>洪德镇</t>
        </is>
      </c>
      <c r="F137" s="120" t="inlineStr">
        <is>
          <t>持全镇1190户脱贫户（含监测对象）种植甜高粱7674亩，其中大户塬村37户111亩，丁阳渠子村58户530亩，耿塬畔村26户187亩，河连湾村91户632亩，洪德街村50户386亩，寇河村79户460亩，李达掌村58户348亩，李塬村62户402亩，梁岔村90户1570亩，马塬村86户727亩，苗河村67户201亩，苏长沟村82户82亩，私盐路村69户505亩，肖关村4户27亩，新集子村93户366亩，许旗村56户100亩，张崾岘村53户271亩，张塬村43户354亩，赵洼村86户415亩。</t>
        </is>
      </c>
      <c r="G137" s="225" t="n">
        <v>27.6264</v>
      </c>
      <c r="H137" s="225" t="n">
        <v>27.6264</v>
      </c>
      <c r="I137" s="224" t="n"/>
      <c r="J137" s="224" t="n"/>
      <c r="K137" s="224" t="n"/>
      <c r="L137" s="73" t="inlineStr">
        <is>
          <t>甘财振兴〔2022〕21号</t>
        </is>
      </c>
      <c r="M137" s="120" t="inlineStr">
        <is>
          <t>培育壮大草畜产业、增加农户收入、助推产业振兴。</t>
        </is>
      </c>
      <c r="N137" s="78" t="inlineStr">
        <is>
          <t>引导农户种植商品草、订单草和自用草，降低养殖成本，保障饲草供给，增加农户收入，进一步完善“企、社、户”三方利益联结机制。</t>
        </is>
      </c>
      <c r="O137" s="164" t="n">
        <v>19</v>
      </c>
      <c r="P137" s="73" t="n"/>
      <c r="Q137" s="73">
        <f>R137</f>
        <v/>
      </c>
      <c r="R137" s="164" t="n">
        <v>0.119</v>
      </c>
      <c r="S137" s="73" t="n"/>
      <c r="T137" s="73">
        <f>U137</f>
        <v/>
      </c>
      <c r="U137" s="164" t="n">
        <v>0.476</v>
      </c>
      <c r="V137" s="73" t="n"/>
      <c r="W137" s="73" t="inlineStr">
        <is>
          <t>畜牧兽医局</t>
        </is>
      </c>
      <c r="X137" s="73" t="inlineStr">
        <is>
          <t>曹志鹏</t>
        </is>
      </c>
      <c r="Y137" s="73">
        <f>VLOOKUP(E137,[24]附件2!$E:$Y,21,0)</f>
        <v/>
      </c>
      <c r="Z137" s="73">
        <f>VLOOKUP(E137,[24]附件2!$E:$Z,22,0)</f>
        <v/>
      </c>
      <c r="AA137" s="73" t="inlineStr">
        <is>
          <t>环财农〔2023〕6号</t>
        </is>
      </c>
      <c r="AB137" s="73" t="n"/>
    </row>
    <row r="138" ht="103" customFormat="1" customHeight="1" s="27">
      <c r="A138" s="122" t="n"/>
      <c r="B138" s="164" t="inlineStr">
        <is>
          <t>甜高粱种植</t>
        </is>
      </c>
      <c r="C138" s="164" t="inlineStr">
        <is>
          <t>新建</t>
        </is>
      </c>
      <c r="D138" s="73" t="inlineStr">
        <is>
          <t>2023.1-2023.12</t>
        </is>
      </c>
      <c r="E138" s="164" t="inlineStr">
        <is>
          <t>小南沟乡</t>
        </is>
      </c>
      <c r="F138" s="120" t="inlineStr">
        <is>
          <t>扶持全乡1449户脱贫户（含监测对象）种植甜高粱2258亩，其中陈掌村25户100亩，粉子山村4户100亩，李上山村25户100亩，李塬村40户40亩，连家川村153户918亩，天子渠村35户150亩，汪天子村25户100亩，小南沟村25户50亩，许掌村107户600亩，杨胡套子村10户100亩。</t>
        </is>
      </c>
      <c r="G138" s="225" t="n">
        <v>8.1288</v>
      </c>
      <c r="H138" s="225" t="n">
        <v>8.1288</v>
      </c>
      <c r="I138" s="224" t="n"/>
      <c r="J138" s="224" t="n"/>
      <c r="K138" s="224" t="n"/>
      <c r="L138" s="73" t="inlineStr">
        <is>
          <t>甘财振兴〔2022〕21号</t>
        </is>
      </c>
      <c r="M138" s="120" t="inlineStr">
        <is>
          <t>培育壮大草畜产业、增加农户收入、助推产业振兴。</t>
        </is>
      </c>
      <c r="N138" s="78" t="inlineStr">
        <is>
          <t>引导农户种植商品草、订单草和自用草，降低养殖成本，保障饲草供给，增加农户收入，进一步完善“企、社、户”三方利益联结机制。</t>
        </is>
      </c>
      <c r="O138" s="164" t="n">
        <v>10</v>
      </c>
      <c r="P138" s="73" t="n"/>
      <c r="Q138" s="73">
        <f>R138</f>
        <v/>
      </c>
      <c r="R138" s="164" t="n">
        <v>0.0449</v>
      </c>
      <c r="S138" s="73" t="n"/>
      <c r="T138" s="73">
        <f>U138</f>
        <v/>
      </c>
      <c r="U138" s="164" t="n">
        <v>0.1796</v>
      </c>
      <c r="V138" s="73" t="n"/>
      <c r="W138" s="73" t="inlineStr">
        <is>
          <t>畜牧兽医局</t>
        </is>
      </c>
      <c r="X138" s="73" t="inlineStr">
        <is>
          <t>曹志鹏</t>
        </is>
      </c>
      <c r="Y138" s="73">
        <f>VLOOKUP(E138,[24]附件2!$E:$Y,21,0)</f>
        <v/>
      </c>
      <c r="Z138" s="73">
        <f>VLOOKUP(E138,[24]附件2!$E:$Z,22,0)</f>
        <v/>
      </c>
      <c r="AA138" s="73" t="inlineStr">
        <is>
          <t>环财农〔2023〕6号</t>
        </is>
      </c>
      <c r="AB138" s="73" t="n"/>
    </row>
    <row r="139" ht="103" customFormat="1" customHeight="1" s="27">
      <c r="A139" s="122" t="n"/>
      <c r="B139" s="164" t="inlineStr">
        <is>
          <t>甜高粱种植</t>
        </is>
      </c>
      <c r="C139" s="164" t="inlineStr">
        <is>
          <t>新建</t>
        </is>
      </c>
      <c r="D139" s="73" t="inlineStr">
        <is>
          <t>2023.1-2023.12</t>
        </is>
      </c>
      <c r="E139" s="164" t="inlineStr">
        <is>
          <t>耿湾乡</t>
        </is>
      </c>
      <c r="F139" s="120" t="inlineStr">
        <is>
          <t>扶持全乡788户脱贫户（含监测对象）种植甜高粱4190亩，其中万湾村150户800亩，黑城岔村46户300亩，许掌村70户300亩，潘掌村140户600亩，早流渠村40户200亩，桃树掌村50户350亩，天桥村70户300亩，四合原村20户100亩，耿河村40户360亩，郝东掌村110户240亩，张台村12户440亩，韩老庄村20户100亩，郜庄村20户100亩。</t>
        </is>
      </c>
      <c r="G139" s="225" t="n">
        <v>15.084</v>
      </c>
      <c r="H139" s="225" t="n">
        <v>15.084</v>
      </c>
      <c r="I139" s="224" t="n"/>
      <c r="J139" s="224" t="n"/>
      <c r="K139" s="224" t="n"/>
      <c r="L139" s="73" t="inlineStr">
        <is>
          <t>甘财振兴〔2022〕21号</t>
        </is>
      </c>
      <c r="M139" s="120" t="inlineStr">
        <is>
          <t>培育壮大草畜产业、增加农户收入、助推产业振兴。</t>
        </is>
      </c>
      <c r="N139" s="78" t="inlineStr">
        <is>
          <t>引导农户种植商品草、订单草和自用草，降低养殖成本，保障饲草供给，增加农户收入，进一步完善“企、社、户”三方利益联结机制。</t>
        </is>
      </c>
      <c r="O139" s="164" t="n">
        <v>13</v>
      </c>
      <c r="P139" s="73" t="n"/>
      <c r="Q139" s="73">
        <f>R139</f>
        <v/>
      </c>
      <c r="R139" s="164" t="n">
        <v>0.0788</v>
      </c>
      <c r="S139" s="73" t="n"/>
      <c r="T139" s="73">
        <f>U139</f>
        <v/>
      </c>
      <c r="U139" s="164" t="n">
        <v>0.3152</v>
      </c>
      <c r="V139" s="73" t="n"/>
      <c r="W139" s="73" t="inlineStr">
        <is>
          <t>畜牧兽医局</t>
        </is>
      </c>
      <c r="X139" s="73" t="inlineStr">
        <is>
          <t>曹志鹏</t>
        </is>
      </c>
      <c r="Y139" s="73">
        <f>VLOOKUP(E139,[24]附件2!$E:$Y,21,0)</f>
        <v/>
      </c>
      <c r="Z139" s="73">
        <f>VLOOKUP(E139,[24]附件2!$E:$Z,22,0)</f>
        <v/>
      </c>
      <c r="AA139" s="73" t="inlineStr">
        <is>
          <t>环财农〔2023〕6号</t>
        </is>
      </c>
      <c r="AB139" s="73" t="n"/>
    </row>
    <row r="140" ht="108" customFormat="1" customHeight="1" s="27">
      <c r="A140" s="122" t="n"/>
      <c r="B140" s="164" t="inlineStr">
        <is>
          <t>甜高粱种植</t>
        </is>
      </c>
      <c r="C140" s="164" t="inlineStr">
        <is>
          <t>新建</t>
        </is>
      </c>
      <c r="D140" s="73" t="inlineStr">
        <is>
          <t>2023.1-2023.12</t>
        </is>
      </c>
      <c r="E140" s="164" t="inlineStr">
        <is>
          <t>环城镇</t>
        </is>
      </c>
      <c r="F140" s="120" t="inlineStr">
        <is>
          <t>扶持全镇333户脱贫户（含监测对象）种植甜高粱939亩，其中陈汤塬村12户36亩，龚淌村33户99亩，马坊塬村30户60亩，唐塬村11户33亩，北郭塬村14户42亩，鸳鸯沟村10户30亩，高龚塬村16户48亩，耿家沟村40户120亩，漫塬村5户15亩，冉旗寨村5户15亩，西川村32户96亩，十五里沟村30户60亩，杨庙掌村9户27亩，赵小掌村56户168亩，周塬村3户9亩，张淌村7户21亩，宁老庄村20户60亩。</t>
        </is>
      </c>
      <c r="G140" s="225" t="n">
        <v>3.3804</v>
      </c>
      <c r="H140" s="225" t="n">
        <v>3.3804</v>
      </c>
      <c r="I140" s="224" t="n"/>
      <c r="J140" s="224" t="n"/>
      <c r="K140" s="224" t="n"/>
      <c r="L140" s="73" t="inlineStr">
        <is>
          <t>甘财振兴〔2022〕21号</t>
        </is>
      </c>
      <c r="M140" s="120" t="inlineStr">
        <is>
          <t>培育壮大草畜产业、增加农户收入、助推产业振兴。</t>
        </is>
      </c>
      <c r="N140" s="78" t="inlineStr">
        <is>
          <t>引导农户种植商品草、订单草和自用草，降低养殖成本，保障饲草供给，增加农户收入，进一步完善“企、社、户”三方利益联结机制。</t>
        </is>
      </c>
      <c r="O140" s="164" t="n">
        <v>17</v>
      </c>
      <c r="P140" s="73" t="n"/>
      <c r="Q140" s="73">
        <f>R140</f>
        <v/>
      </c>
      <c r="R140" s="164" t="n">
        <v>0.0333</v>
      </c>
      <c r="S140" s="73" t="n"/>
      <c r="T140" s="73">
        <f>U140</f>
        <v/>
      </c>
      <c r="U140" s="164" t="n">
        <v>0.1332</v>
      </c>
      <c r="V140" s="73" t="n"/>
      <c r="W140" s="73" t="inlineStr">
        <is>
          <t>畜牧兽医局</t>
        </is>
      </c>
      <c r="X140" s="73" t="inlineStr">
        <is>
          <t>曹志鹏</t>
        </is>
      </c>
      <c r="Y140" s="73">
        <f>VLOOKUP(E140,[24]附件2!$E:$Y,21,0)</f>
        <v/>
      </c>
      <c r="Z140" s="73">
        <f>VLOOKUP(E140,[24]附件2!$E:$Z,22,0)</f>
        <v/>
      </c>
      <c r="AA140" s="73" t="inlineStr">
        <is>
          <t>环财农〔2023〕6号</t>
        </is>
      </c>
      <c r="AB140" s="73" t="n"/>
    </row>
    <row r="141" ht="130" customFormat="1" customHeight="1" s="27">
      <c r="A141" s="122" t="n"/>
      <c r="B141" s="164" t="inlineStr">
        <is>
          <t>甜高粱种植</t>
        </is>
      </c>
      <c r="C141" s="164" t="inlineStr">
        <is>
          <t>新建</t>
        </is>
      </c>
      <c r="D141" s="73" t="inlineStr">
        <is>
          <t>2023.1-2023.12</t>
        </is>
      </c>
      <c r="E141" s="164" t="inlineStr">
        <is>
          <t>合道镇</t>
        </is>
      </c>
      <c r="F141" s="120" t="inlineStr">
        <is>
          <t>扶持全镇859户脱贫户（含监测对象）种植甜高粱4829.04亩，其中，常崾岘村16户113亩，陈旗塬村28户158.5亩，何家坪村41户167亩，红崖洼村9户26亩，梁坪村51户229亩，尚西坪村29户128亩，沈家岭村101户918亩，陶洼子村7户38.04亩，瓦天沟村70户388亩，辛坪村63户308亩，杨坪沟村70户408亩，赵台村89户407亩，朱家塬村104户607.3亩，赵家塬村16户60亩，寨子坪村42户208.2亩，大路洼村31户182.5亩，唐台子村92户482.5亩。</t>
        </is>
      </c>
      <c r="G141" s="225" t="n">
        <v>17.3845</v>
      </c>
      <c r="H141" s="225" t="n">
        <v>17.3845</v>
      </c>
      <c r="I141" s="224" t="n"/>
      <c r="J141" s="224" t="n"/>
      <c r="K141" s="224" t="n"/>
      <c r="L141" s="73" t="inlineStr">
        <is>
          <t>甘财振兴〔2022〕21号</t>
        </is>
      </c>
      <c r="M141" s="120" t="inlineStr">
        <is>
          <t>培育壮大草畜产业、增加农户收入、助推产业振兴。</t>
        </is>
      </c>
      <c r="N141" s="78" t="inlineStr">
        <is>
          <t>引导农户种植商品草、订单草和自用草，降低养殖成本，保障饲草供给，增加农户收入，进一步完善“企、社、户”三方利益联结机制。</t>
        </is>
      </c>
      <c r="O141" s="164" t="n">
        <v>17</v>
      </c>
      <c r="P141" s="73" t="n"/>
      <c r="Q141" s="73">
        <f>R141</f>
        <v/>
      </c>
      <c r="R141" s="164" t="n">
        <v>0.0859</v>
      </c>
      <c r="S141" s="73" t="n"/>
      <c r="T141" s="73">
        <f>U141</f>
        <v/>
      </c>
      <c r="U141" s="164" t="n">
        <v>0.3436</v>
      </c>
      <c r="V141" s="73" t="n"/>
      <c r="W141" s="73" t="inlineStr">
        <is>
          <t>畜牧兽医局</t>
        </is>
      </c>
      <c r="X141" s="73" t="inlineStr">
        <is>
          <t>曹志鹏</t>
        </is>
      </c>
      <c r="Y141" s="73">
        <f>VLOOKUP(E141,[24]附件2!$E:$Y,21,0)</f>
        <v/>
      </c>
      <c r="Z141" s="73">
        <f>VLOOKUP(E141,[24]附件2!$E:$Z,22,0)</f>
        <v/>
      </c>
      <c r="AA141" s="73" t="inlineStr">
        <is>
          <t>环财农〔2023〕6号</t>
        </is>
      </c>
      <c r="AB141" s="73" t="n"/>
    </row>
    <row r="142" ht="90" customFormat="1" customHeight="1" s="27">
      <c r="A142" s="122" t="n"/>
      <c r="B142" s="164" t="inlineStr">
        <is>
          <t>甜高粱种植</t>
        </is>
      </c>
      <c r="C142" s="164" t="inlineStr">
        <is>
          <t>新建</t>
        </is>
      </c>
      <c r="D142" s="73" t="inlineStr">
        <is>
          <t>2023.1-2023.12</t>
        </is>
      </c>
      <c r="E142" s="164" t="inlineStr">
        <is>
          <t>曲子镇</t>
        </is>
      </c>
      <c r="F142" s="120" t="inlineStr">
        <is>
          <t>扶持全109户脱贫户（含监测对象）种植甜高粱297亩，其中刘旗村5户20亩，楼房子村25户90亩，宋家塬村6户21亩，许家塬村5户18亩，金村寺村32户40亩，高李湾6户发展甜高粱种植30亩，油坊塬村5户10亩，金盆掌村5户18亩，小庄子村10户30亩，马家河村10户20亩。</t>
        </is>
      </c>
      <c r="G142" s="225" t="n">
        <v>1.0692</v>
      </c>
      <c r="H142" s="225" t="n">
        <v>1.0692</v>
      </c>
      <c r="I142" s="224" t="n"/>
      <c r="J142" s="224" t="n"/>
      <c r="K142" s="224" t="n"/>
      <c r="L142" s="73" t="inlineStr">
        <is>
          <t>甘财振兴〔2022〕21号</t>
        </is>
      </c>
      <c r="M142" s="120" t="inlineStr">
        <is>
          <t>培育壮大草畜产业、增加农户收入、助推产业振兴。</t>
        </is>
      </c>
      <c r="N142" s="78" t="inlineStr">
        <is>
          <t>引导农户种植商品草、订单草和自用草，降低养殖成本，保障饲草供给，增加农户收入，进一步完善“企、社、户”三方利益联结机制。</t>
        </is>
      </c>
      <c r="O142" s="164" t="n">
        <v>15</v>
      </c>
      <c r="P142" s="73" t="n"/>
      <c r="Q142" s="73">
        <f>R142</f>
        <v/>
      </c>
      <c r="R142" s="164" t="n">
        <v>0.0109</v>
      </c>
      <c r="S142" s="73" t="n"/>
      <c r="T142" s="73">
        <f>U142</f>
        <v/>
      </c>
      <c r="U142" s="164" t="n">
        <v>0.0436</v>
      </c>
      <c r="V142" s="73" t="n"/>
      <c r="W142" s="73" t="inlineStr">
        <is>
          <t>畜牧兽医局</t>
        </is>
      </c>
      <c r="X142" s="73" t="inlineStr">
        <is>
          <t>曹志鹏</t>
        </is>
      </c>
      <c r="Y142" s="73">
        <f>VLOOKUP(E142,[24]附件2!$E:$Y,21,0)</f>
        <v/>
      </c>
      <c r="Z142" s="73">
        <f>VLOOKUP(E142,[24]附件2!$E:$Z,22,0)</f>
        <v/>
      </c>
      <c r="AA142" s="73" t="inlineStr">
        <is>
          <t>环财农〔2023〕6号</t>
        </is>
      </c>
      <c r="AB142" s="73" t="n"/>
    </row>
    <row r="143" ht="87" customFormat="1" customHeight="1" s="27">
      <c r="A143" s="122" t="n"/>
      <c r="B143" s="164" t="inlineStr">
        <is>
          <t>甜高粱种植</t>
        </is>
      </c>
      <c r="C143" s="164" t="inlineStr">
        <is>
          <t>新建</t>
        </is>
      </c>
      <c r="D143" s="73" t="inlineStr">
        <is>
          <t>2023.1-2023.12</t>
        </is>
      </c>
      <c r="E143" s="164" t="inlineStr">
        <is>
          <t>罗山川乡</t>
        </is>
      </c>
      <c r="F143" s="120" t="inlineStr">
        <is>
          <t>扶持全乡629户脱贫户（含监测对象）种植甜高粱9232亩，其中西阳洼村58户400亩，苇芝城村57户240亩，龙柏山村95户1840亩，兰家掌村114户1200亩，大树塬村105户2400亩，陈渠子村79户2000亩，山水湾村34户552亩，光明村87户600亩。</t>
        </is>
      </c>
      <c r="G143" s="225" t="n">
        <v>33.2352</v>
      </c>
      <c r="H143" s="225" t="n">
        <v>33.2352</v>
      </c>
      <c r="I143" s="224" t="n"/>
      <c r="J143" s="224" t="n"/>
      <c r="K143" s="224" t="n"/>
      <c r="L143" s="73" t="inlineStr">
        <is>
          <t>甘财振兴〔2022〕21号</t>
        </is>
      </c>
      <c r="M143" s="120" t="inlineStr">
        <is>
          <t>培育壮大草畜产业、增加农户收入、助推产业振兴。</t>
        </is>
      </c>
      <c r="N143" s="78" t="inlineStr">
        <is>
          <t>引导农户种植商品草、订单草和自用草，降低养殖成本，保障饲草供给，增加农户收入，进一步完善“企、社、户”三方利益联结机制。</t>
        </is>
      </c>
      <c r="O143" s="164" t="n">
        <v>8</v>
      </c>
      <c r="P143" s="73" t="n"/>
      <c r="Q143" s="73">
        <f>R143</f>
        <v/>
      </c>
      <c r="R143" s="164" t="n">
        <v>0.0629</v>
      </c>
      <c r="S143" s="73" t="n"/>
      <c r="T143" s="73">
        <f>U143</f>
        <v/>
      </c>
      <c r="U143" s="164" t="n">
        <v>0.2516</v>
      </c>
      <c r="V143" s="73" t="n"/>
      <c r="W143" s="73" t="inlineStr">
        <is>
          <t>畜牧兽医局</t>
        </is>
      </c>
      <c r="X143" s="73" t="inlineStr">
        <is>
          <t>曹志鹏</t>
        </is>
      </c>
      <c r="Y143" s="73">
        <f>VLOOKUP(E143,[24]附件2!$E:$Y,21,0)</f>
        <v/>
      </c>
      <c r="Z143" s="73">
        <f>VLOOKUP(E143,[24]附件2!$E:$Z,22,0)</f>
        <v/>
      </c>
      <c r="AA143" s="73" t="inlineStr">
        <is>
          <t>环财农〔2023〕6号</t>
        </is>
      </c>
      <c r="AB143" s="73" t="n"/>
    </row>
    <row r="144" ht="85" customFormat="1" customHeight="1" s="27">
      <c r="A144" s="122" t="n"/>
      <c r="B144" s="164" t="inlineStr">
        <is>
          <t>甜高粱种植</t>
        </is>
      </c>
      <c r="C144" s="164" t="inlineStr">
        <is>
          <t>新建</t>
        </is>
      </c>
      <c r="D144" s="73" t="inlineStr">
        <is>
          <t>2023.1-2023.12</t>
        </is>
      </c>
      <c r="E144" s="164" t="inlineStr">
        <is>
          <t>南湫乡</t>
        </is>
      </c>
      <c r="F144" s="120" t="inlineStr">
        <is>
          <t>扶持全乡369户脱贫户（含监测对象）种植甜高粱3283亩，其中代家洼村86户422亩，党家洼村44户580亩，双井子村40户224亩，岳后渠村63户447亩，杨兴堡村34户320亩，洪涝池村72户740亩，花儿山村30户550亩。</t>
        </is>
      </c>
      <c r="G144" s="225" t="n">
        <v>11.8188</v>
      </c>
      <c r="H144" s="225" t="n">
        <v>11.8188</v>
      </c>
      <c r="I144" s="224" t="n"/>
      <c r="J144" s="224" t="n"/>
      <c r="K144" s="224" t="n"/>
      <c r="L144" s="73" t="inlineStr">
        <is>
          <t>甘财振兴〔2022〕21号</t>
        </is>
      </c>
      <c r="M144" s="120" t="inlineStr">
        <is>
          <t>培育壮大草畜产业、增加农户收入、助推产业振兴。</t>
        </is>
      </c>
      <c r="N144" s="78" t="inlineStr">
        <is>
          <t>引导农户种植商品草、订单草和自用草，降低养殖成本，保障饲草供给，增加农户收入，进一步完善“企、社、户”三方利益联结机制。</t>
        </is>
      </c>
      <c r="O144" s="164" t="n">
        <v>7</v>
      </c>
      <c r="P144" s="73" t="n"/>
      <c r="Q144" s="73">
        <f>R144</f>
        <v/>
      </c>
      <c r="R144" s="164" t="n">
        <v>0.0369</v>
      </c>
      <c r="S144" s="73" t="n"/>
      <c r="T144" s="73">
        <f>U144</f>
        <v/>
      </c>
      <c r="U144" s="164" t="n">
        <v>0.1476</v>
      </c>
      <c r="V144" s="73" t="n"/>
      <c r="W144" s="73" t="inlineStr">
        <is>
          <t>畜牧兽医局</t>
        </is>
      </c>
      <c r="X144" s="73" t="inlineStr">
        <is>
          <t>曹志鹏</t>
        </is>
      </c>
      <c r="Y144" s="73">
        <f>VLOOKUP(E144,[24]附件2!$E:$Y,21,0)</f>
        <v/>
      </c>
      <c r="Z144" s="73">
        <f>VLOOKUP(E144,[24]附件2!$E:$Z,22,0)</f>
        <v/>
      </c>
      <c r="AA144" s="73" t="inlineStr">
        <is>
          <t>环财农〔2023〕6号</t>
        </is>
      </c>
      <c r="AB144" s="73" t="n"/>
    </row>
    <row r="145" ht="113" customFormat="1" customHeight="1" s="27">
      <c r="A145" s="122" t="n"/>
      <c r="B145" s="164" t="inlineStr">
        <is>
          <t>甜高粱种植</t>
        </is>
      </c>
      <c r="C145" s="164" t="inlineStr">
        <is>
          <t>新建</t>
        </is>
      </c>
      <c r="D145" s="73" t="inlineStr">
        <is>
          <t>2023.1-2023.12</t>
        </is>
      </c>
      <c r="E145" s="164" t="inlineStr">
        <is>
          <t>天池乡</t>
        </is>
      </c>
      <c r="F145" s="120" t="inlineStr">
        <is>
          <t>扶持全乡700户脱贫户（含监测对象）种植甜高粱3001亩，其中苏北岔村90户320亩，大方山村8户16亩，张邓塬村42户269亩，老庄湾村80户600亩，喜家坪村70户70亩，吴城子村60户30亩，曹李川村20户240亩，碾盘岭村25户100亩，梁家河村48户115亩，天池村6户40亩，四合掌村10户50亩，潘老庄村46户361亩，殷屈河村48户170亩，大庄台村40户100亩，井渠淌村70户400亩，鲜岔村37户120亩。</t>
        </is>
      </c>
      <c r="G145" s="225" t="n">
        <v>10.8036</v>
      </c>
      <c r="H145" s="225" t="n">
        <v>10.8036</v>
      </c>
      <c r="I145" s="224" t="n"/>
      <c r="J145" s="224" t="n"/>
      <c r="K145" s="224" t="n"/>
      <c r="L145" s="73" t="inlineStr">
        <is>
          <t>甘财振兴〔2022〕21号</t>
        </is>
      </c>
      <c r="M145" s="120" t="inlineStr">
        <is>
          <t>培育壮大草畜产业、增加农户收入、助推产业振兴。</t>
        </is>
      </c>
      <c r="N145" s="78" t="inlineStr">
        <is>
          <t>引导农户种植商品草、订单草和自用草，降低养殖成本，保障饲草供给，增加农户收入，进一步完善“企、社、户”三方利益联结机制。</t>
        </is>
      </c>
      <c r="O145" s="164" t="n">
        <v>16</v>
      </c>
      <c r="P145" s="73" t="n"/>
      <c r="Q145" s="73">
        <f>R145</f>
        <v/>
      </c>
      <c r="R145" s="164" t="n">
        <v>0.07000000000000001</v>
      </c>
      <c r="S145" s="73" t="n"/>
      <c r="T145" s="73">
        <f>U145</f>
        <v/>
      </c>
      <c r="U145" s="164" t="n">
        <v>0.28</v>
      </c>
      <c r="V145" s="73" t="n"/>
      <c r="W145" s="73" t="inlineStr">
        <is>
          <t>畜牧兽医局</t>
        </is>
      </c>
      <c r="X145" s="73" t="inlineStr">
        <is>
          <t>曹志鹏</t>
        </is>
      </c>
      <c r="Y145" s="73">
        <f>VLOOKUP(E145,[24]附件2!$E:$Y,21,0)</f>
        <v/>
      </c>
      <c r="Z145" s="73">
        <f>VLOOKUP(E145,[24]附件2!$E:$Z,22,0)</f>
        <v/>
      </c>
      <c r="AA145" s="73" t="inlineStr">
        <is>
          <t>环财农〔2023〕6号</t>
        </is>
      </c>
      <c r="AB145" s="73" t="n"/>
    </row>
    <row r="146" ht="103" customFormat="1" customHeight="1" s="27">
      <c r="A146" s="122" t="n"/>
      <c r="B146" s="164" t="inlineStr">
        <is>
          <t>甜高粱种植</t>
        </is>
      </c>
      <c r="C146" s="164" t="inlineStr">
        <is>
          <t>新建</t>
        </is>
      </c>
      <c r="D146" s="73" t="inlineStr">
        <is>
          <t>2023.1-2023.12</t>
        </is>
      </c>
      <c r="E146" s="164" t="inlineStr">
        <is>
          <t>甜水镇</t>
        </is>
      </c>
      <c r="F146" s="120" t="inlineStr">
        <is>
          <t>扶持全镇481户脱贫户（含监测对象）种植甜高粱5345亩，其中甜水街村43户410亩，张铁村77户955亩，鲁掌村19户335亩，何塬村55户550亩，邱滩村28户182亩，赵掌村56户1120亩，高崾岘村68户745亩，，狼儿滩村53户500亩，大良洼村70户500亩，七里墩村12户48亩。</t>
        </is>
      </c>
      <c r="G146" s="225" t="n">
        <v>19.242</v>
      </c>
      <c r="H146" s="225" t="n">
        <v>19.242</v>
      </c>
      <c r="I146" s="224" t="n"/>
      <c r="J146" s="224" t="n"/>
      <c r="K146" s="224" t="n"/>
      <c r="L146" s="73" t="inlineStr">
        <is>
          <t>甘财振兴〔2022〕21号</t>
        </is>
      </c>
      <c r="M146" s="120" t="inlineStr">
        <is>
          <t>培育壮大草畜产业、增加农户收入、助推产业振兴。</t>
        </is>
      </c>
      <c r="N146" s="78" t="inlineStr">
        <is>
          <t>引导农户种植商品草、订单草和自用草，降低养殖成本，保障饲草供给，增加农户收入，进一步完善“企、社、户”三方利益联结机制。</t>
        </is>
      </c>
      <c r="O146" s="164" t="n">
        <v>10</v>
      </c>
      <c r="P146" s="73" t="n"/>
      <c r="Q146" s="73">
        <f>R146</f>
        <v/>
      </c>
      <c r="R146" s="164" t="n">
        <v>0.0481</v>
      </c>
      <c r="S146" s="73" t="n"/>
      <c r="T146" s="73">
        <f>U146</f>
        <v/>
      </c>
      <c r="U146" s="164" t="n">
        <v>0.1924</v>
      </c>
      <c r="V146" s="73" t="n"/>
      <c r="W146" s="73" t="inlineStr">
        <is>
          <t>畜牧兽医局</t>
        </is>
      </c>
      <c r="X146" s="73" t="inlineStr">
        <is>
          <t>曹志鹏</t>
        </is>
      </c>
      <c r="Y146" s="73">
        <f>VLOOKUP(E146,[24]附件2!$E:$Y,21,0)</f>
        <v/>
      </c>
      <c r="Z146" s="73">
        <f>VLOOKUP(E146,[24]附件2!$E:$Z,22,0)</f>
        <v/>
      </c>
      <c r="AA146" s="73" t="inlineStr">
        <is>
          <t>环财农〔2023〕6号</t>
        </is>
      </c>
      <c r="AB146" s="73" t="n"/>
    </row>
    <row r="147" ht="103" customFormat="1" customHeight="1" s="27">
      <c r="A147" s="122" t="n"/>
      <c r="B147" s="164" t="inlineStr">
        <is>
          <t>甜高粱种植</t>
        </is>
      </c>
      <c r="C147" s="164" t="inlineStr">
        <is>
          <t>新建</t>
        </is>
      </c>
      <c r="D147" s="73" t="inlineStr">
        <is>
          <t>2023.1-2023.12</t>
        </is>
      </c>
      <c r="E147" s="164" t="inlineStr">
        <is>
          <t>山城乡</t>
        </is>
      </c>
      <c r="F147" s="120" t="inlineStr">
        <is>
          <t>扶持全乡504户脱贫户（含监测对象）种植甜高粱3230亩，其中山城堡村86户750亩，八里铺村58户300亩，薛塬村63户400亩，王山口子村61户300亩，寨柯村45户280亩，冯家沟村48户200亩，郝掌村42户200亩，赵庄村41户300亩，谢庄村60户500亩。</t>
        </is>
      </c>
      <c r="G147" s="225" t="n">
        <v>11.628</v>
      </c>
      <c r="H147" s="225" t="n">
        <v>11.628</v>
      </c>
      <c r="I147" s="224" t="n"/>
      <c r="J147" s="224" t="n"/>
      <c r="K147" s="224" t="n"/>
      <c r="L147" s="73" t="inlineStr">
        <is>
          <t>甘财振兴〔2022〕21号</t>
        </is>
      </c>
      <c r="M147" s="120" t="inlineStr">
        <is>
          <t>培育壮大草畜产业、增加农户收入、助推产业振兴。</t>
        </is>
      </c>
      <c r="N147" s="78" t="inlineStr">
        <is>
          <t>引导农户种植商品草、订单草和自用草，降低养殖成本，保障饲草供给，增加农户收入，进一步完善“企、社、户”三方利益联结机制。</t>
        </is>
      </c>
      <c r="O147" s="164" t="n">
        <v>9</v>
      </c>
      <c r="P147" s="73" t="n"/>
      <c r="Q147" s="73">
        <f>R147</f>
        <v/>
      </c>
      <c r="R147" s="164" t="n">
        <v>0.0504</v>
      </c>
      <c r="S147" s="73" t="n"/>
      <c r="T147" s="73">
        <f>U147</f>
        <v/>
      </c>
      <c r="U147" s="164" t="n">
        <v>0.2016</v>
      </c>
      <c r="V147" s="73" t="n"/>
      <c r="W147" s="73" t="inlineStr">
        <is>
          <t>畜牧兽医局</t>
        </is>
      </c>
      <c r="X147" s="73" t="inlineStr">
        <is>
          <t>曹志鹏</t>
        </is>
      </c>
      <c r="Y147" s="73">
        <f>VLOOKUP(E147,[24]附件2!$E:$Y,21,0)</f>
        <v/>
      </c>
      <c r="Z147" s="73">
        <f>VLOOKUP(E147,[24]附件2!$E:$Z,22,0)</f>
        <v/>
      </c>
      <c r="AA147" s="73" t="inlineStr">
        <is>
          <t>环财农〔2023〕6号</t>
        </is>
      </c>
      <c r="AB147" s="73" t="n"/>
    </row>
    <row r="148" ht="103" customFormat="1" customHeight="1" s="27">
      <c r="A148" s="122" t="n"/>
      <c r="B148" s="164" t="inlineStr">
        <is>
          <t>甜高粱种植</t>
        </is>
      </c>
      <c r="C148" s="164" t="inlineStr">
        <is>
          <t>新建</t>
        </is>
      </c>
      <c r="D148" s="73" t="inlineStr">
        <is>
          <t>2023.1-2023.12</t>
        </is>
      </c>
      <c r="E148" s="164" t="inlineStr">
        <is>
          <t>秦团庄乡</t>
        </is>
      </c>
      <c r="F148" s="120" t="inlineStr">
        <is>
          <t>扶持全乡616户脱贫户（含监测对象）种植甜高粱5810亩，其中贾塬村89户700亩，南掌堡子村59户700亩，秦团庄村87户840亩，白塬畔村64户630亩，王团庄村74户700亩，新集子村93户630亩，新峁村75户770亩，大天子村75户840亩。</t>
        </is>
      </c>
      <c r="G148" s="225" t="n">
        <v>20.916</v>
      </c>
      <c r="H148" s="225" t="n">
        <v>20.916</v>
      </c>
      <c r="I148" s="224" t="n"/>
      <c r="J148" s="224" t="n"/>
      <c r="K148" s="224" t="n"/>
      <c r="L148" s="73" t="inlineStr">
        <is>
          <t>甘财振兴〔2022〕21号</t>
        </is>
      </c>
      <c r="M148" s="120" t="inlineStr">
        <is>
          <t>培育壮大草畜产业、增加农户收入、助推产业振兴。</t>
        </is>
      </c>
      <c r="N148" s="78" t="inlineStr">
        <is>
          <t>引导农户种植商品草、订单草和自用草，降低养殖成本，保障饲草供给，增加农户收入，进一步完善“企、社、户”三方利益联结机制。</t>
        </is>
      </c>
      <c r="O148" s="164" t="n">
        <v>8</v>
      </c>
      <c r="P148" s="73" t="n"/>
      <c r="Q148" s="73">
        <f>R148</f>
        <v/>
      </c>
      <c r="R148" s="164" t="n">
        <v>0.0616</v>
      </c>
      <c r="S148" s="73" t="n"/>
      <c r="T148" s="73">
        <f>U148</f>
        <v/>
      </c>
      <c r="U148" s="164" t="n">
        <v>0.2464</v>
      </c>
      <c r="V148" s="73" t="n"/>
      <c r="W148" s="73" t="inlineStr">
        <is>
          <t>畜牧兽医局</t>
        </is>
      </c>
      <c r="X148" s="73" t="inlineStr">
        <is>
          <t>曹志鹏</t>
        </is>
      </c>
      <c r="Y148" s="73">
        <f>VLOOKUP(E148,[24]附件2!$E:$Y,21,0)</f>
        <v/>
      </c>
      <c r="Z148" s="73">
        <f>VLOOKUP(E148,[24]附件2!$E:$Z,22,0)</f>
        <v/>
      </c>
      <c r="AA148" s="73" t="inlineStr">
        <is>
          <t>环财农〔2023〕6号</t>
        </is>
      </c>
      <c r="AB148" s="73" t="n"/>
    </row>
    <row r="149" ht="103" customFormat="1" customHeight="1" s="27">
      <c r="A149" s="122" t="n"/>
      <c r="B149" s="164" t="inlineStr">
        <is>
          <t>甜高粱种植</t>
        </is>
      </c>
      <c r="C149" s="164" t="inlineStr">
        <is>
          <t>新建</t>
        </is>
      </c>
      <c r="D149" s="73" t="inlineStr">
        <is>
          <t>2023.1-2023.12</t>
        </is>
      </c>
      <c r="E149" s="164" t="inlineStr">
        <is>
          <t>木钵镇</t>
        </is>
      </c>
      <c r="F149" s="120" t="inlineStr">
        <is>
          <t>扶持全镇352户脱贫户（含监测对象）种植甜高粱861.35亩，其中殷家桥8户21.5亩，周湾13户27亩，韩洼子18户40.5亩，曹旗19户86亩，关营1户2亩，高寨33户99.5亩，高楼塬17户61亩，刘家塬1户10亩，白家掌34户190亩，邓寨子17户29亩，郭西掌40户46亩，二合塬23户29.5亩，坪子塬56户82.6亩，井儿岔16户22亩，水坝滩24户34.75亩，罗家沟32户80亩。</t>
        </is>
      </c>
      <c r="G149" s="225" t="n">
        <v>3.10086</v>
      </c>
      <c r="H149" s="225" t="n">
        <v>3.10086</v>
      </c>
      <c r="I149" s="224" t="n"/>
      <c r="J149" s="224" t="n"/>
      <c r="K149" s="224" t="n"/>
      <c r="L149" s="73" t="inlineStr">
        <is>
          <t>甘财振兴〔2022〕21号</t>
        </is>
      </c>
      <c r="M149" s="120" t="inlineStr">
        <is>
          <t>培育壮大草畜产业、增加农户收入、助推产业振兴。</t>
        </is>
      </c>
      <c r="N149" s="78" t="inlineStr">
        <is>
          <t>引导农户种植商品草、订单草和自用草，降低养殖成本，保障饲草供给，增加农户收入，进一步完善“企、社、户”三方利益联结机制。</t>
        </is>
      </c>
      <c r="O149" s="164" t="n">
        <v>17</v>
      </c>
      <c r="P149" s="73" t="n"/>
      <c r="Q149" s="73">
        <f>R149</f>
        <v/>
      </c>
      <c r="R149" s="164" t="n">
        <v>0.0352</v>
      </c>
      <c r="S149" s="73" t="n"/>
      <c r="T149" s="73">
        <f>U149</f>
        <v/>
      </c>
      <c r="U149" s="164" t="n">
        <v>0.1408</v>
      </c>
      <c r="V149" s="73" t="n"/>
      <c r="W149" s="73" t="inlineStr">
        <is>
          <t>畜牧兽医局</t>
        </is>
      </c>
      <c r="X149" s="73" t="inlineStr">
        <is>
          <t>曹志鹏</t>
        </is>
      </c>
      <c r="Y149" s="73">
        <f>VLOOKUP(E149,[24]附件2!$E:$Y,21,0)</f>
        <v/>
      </c>
      <c r="Z149" s="73">
        <f>VLOOKUP(E149,[24]附件2!$E:$Z,22,0)</f>
        <v/>
      </c>
      <c r="AA149" s="73" t="inlineStr">
        <is>
          <t>环财农〔2023〕6号</t>
        </is>
      </c>
      <c r="AB149" s="73" t="n"/>
    </row>
    <row r="150" ht="103" customFormat="1" customHeight="1" s="27">
      <c r="A150" s="122" t="n"/>
      <c r="B150" s="164" t="inlineStr">
        <is>
          <t>甜高粱种植</t>
        </is>
      </c>
      <c r="C150" s="164" t="inlineStr">
        <is>
          <t>新建</t>
        </is>
      </c>
      <c r="D150" s="73" t="inlineStr">
        <is>
          <t>2023.1-2023.12</t>
        </is>
      </c>
      <c r="E150" s="164" t="inlineStr">
        <is>
          <t>虎洞镇</t>
        </is>
      </c>
      <c r="F150" s="120" t="inlineStr">
        <is>
          <t>扶持710户脱贫户（含监测对象）种植甜高粱5202亩，其中高庙湾83户282亩，常兆台40户292亩，魏家河106户500亩，半个城15户20亩，砂井子24户300亩，张湾83户500亩，贾驿100户500亩，刘解掌75户708亩，金庄塬124户1100亩，张大掌60户1000亩。</t>
        </is>
      </c>
      <c r="G150" s="225" t="n">
        <v>18.7272</v>
      </c>
      <c r="H150" s="225" t="n">
        <v>18.7272</v>
      </c>
      <c r="I150" s="224" t="n"/>
      <c r="J150" s="224" t="n"/>
      <c r="K150" s="224" t="n"/>
      <c r="L150" s="73" t="inlineStr">
        <is>
          <t>甘财振兴〔2022〕21号</t>
        </is>
      </c>
      <c r="M150" s="120" t="inlineStr">
        <is>
          <t>培育壮大草畜产业、增加农户收入、助推产业振兴。</t>
        </is>
      </c>
      <c r="N150" s="78" t="inlineStr">
        <is>
          <t>引导农户种植商品草、订单草和自用草，降低养殖成本，保障饲草供给，增加农户收入，进一步完善“企、社、户”三方利益联结机制。</t>
        </is>
      </c>
      <c r="O150" s="164" t="n">
        <v>10</v>
      </c>
      <c r="P150" s="73" t="n"/>
      <c r="Q150" s="73">
        <f>R150</f>
        <v/>
      </c>
      <c r="R150" s="164" t="n">
        <v>0.07099999999999999</v>
      </c>
      <c r="S150" s="73" t="n"/>
      <c r="T150" s="73">
        <f>U150</f>
        <v/>
      </c>
      <c r="U150" s="164" t="n">
        <v>0.284</v>
      </c>
      <c r="V150" s="73" t="n"/>
      <c r="W150" s="73" t="inlineStr">
        <is>
          <t>畜牧兽医局</t>
        </is>
      </c>
      <c r="X150" s="73" t="inlineStr">
        <is>
          <t>曹志鹏</t>
        </is>
      </c>
      <c r="Y150" s="73">
        <f>VLOOKUP(E150,[24]附件2!$E:$Y,21,0)</f>
        <v/>
      </c>
      <c r="Z150" s="73">
        <f>VLOOKUP(E150,[24]附件2!$E:$Z,22,0)</f>
        <v/>
      </c>
      <c r="AA150" s="73" t="inlineStr">
        <is>
          <t>环财农〔2023〕6号</t>
        </is>
      </c>
      <c r="AB150" s="73" t="n"/>
    </row>
    <row r="151" ht="103" customFormat="1" customHeight="1" s="27">
      <c r="A151" s="122" t="n"/>
      <c r="B151" s="164" t="inlineStr">
        <is>
          <t>甜高粱种植</t>
        </is>
      </c>
      <c r="C151" s="164" t="inlineStr">
        <is>
          <t>新建</t>
        </is>
      </c>
      <c r="D151" s="73" t="inlineStr">
        <is>
          <t>2023.1-2023.12</t>
        </is>
      </c>
      <c r="E151" s="164" t="inlineStr">
        <is>
          <t>演武乡</t>
        </is>
      </c>
      <c r="F151" s="120" t="inlineStr">
        <is>
          <t>扶持全乡623户脱贫户（含监测对象）种植甜高粱2883亩，其中曳郭咀村27户142亩，杨家洼村70户200亩，佛岔村62户298亩，黑泉河村168户840亩，刘坪村68户630亩，黄山村116户240亩，路家塬村42户278亩，吴家塬村35户80亩，走马硷村35户175亩。</t>
        </is>
      </c>
      <c r="G151" s="225" t="n">
        <v>10.3788</v>
      </c>
      <c r="H151" s="225" t="n">
        <v>10.3788</v>
      </c>
      <c r="I151" s="224" t="n"/>
      <c r="J151" s="224" t="n"/>
      <c r="K151" s="224" t="n"/>
      <c r="L151" s="73" t="inlineStr">
        <is>
          <t>甘财振兴〔2022〕21号</t>
        </is>
      </c>
      <c r="M151" s="120" t="inlineStr">
        <is>
          <t>培育壮大草畜产业、增加农户收入、助推产业振兴。</t>
        </is>
      </c>
      <c r="N151" s="78" t="inlineStr">
        <is>
          <t>引导农户种植商品草、订单草和自用草，降低养殖成本，保障饲草供给，增加农户收入，进一步完善“企、社、户”三方利益联结机制。</t>
        </is>
      </c>
      <c r="O151" s="164" t="n">
        <v>9</v>
      </c>
      <c r="P151" s="73" t="n"/>
      <c r="Q151" s="73">
        <f>R151</f>
        <v/>
      </c>
      <c r="R151" s="164" t="n">
        <v>0.0623</v>
      </c>
      <c r="S151" s="73" t="n"/>
      <c r="T151" s="73">
        <f>U151</f>
        <v/>
      </c>
      <c r="U151" s="164" t="n">
        <v>0.2492</v>
      </c>
      <c r="V151" s="73" t="n"/>
      <c r="W151" s="73" t="inlineStr">
        <is>
          <t>畜牧兽医局</t>
        </is>
      </c>
      <c r="X151" s="73" t="inlineStr">
        <is>
          <t>曹志鹏</t>
        </is>
      </c>
      <c r="Y151" s="73">
        <f>VLOOKUP(E151,[24]附件2!$E:$Y,21,0)</f>
        <v/>
      </c>
      <c r="Z151" s="73">
        <f>VLOOKUP(E151,[24]附件2!$E:$Z,22,0)</f>
        <v/>
      </c>
      <c r="AA151" s="73" t="inlineStr">
        <is>
          <t>环财农〔2023〕6号</t>
        </is>
      </c>
      <c r="AB151" s="73" t="n"/>
    </row>
    <row r="152" ht="103" customFormat="1" customHeight="1" s="27">
      <c r="A152" s="122" t="n"/>
      <c r="B152" s="164" t="inlineStr">
        <is>
          <t>甜高粱种植</t>
        </is>
      </c>
      <c r="C152" s="164" t="inlineStr">
        <is>
          <t>新建</t>
        </is>
      </c>
      <c r="D152" s="73" t="inlineStr">
        <is>
          <t>2023.1-2023.12</t>
        </is>
      </c>
      <c r="E152" s="164" t="inlineStr">
        <is>
          <t>八珠乡</t>
        </is>
      </c>
      <c r="F152" s="120" t="inlineStr">
        <is>
          <t>扶持全乡536户脱贫户（含监测对象）种植甜高粱3521亩，其中八珠塬村34户208亩，曹塬村33户127亩，瓦崾岘村77户583亩，杏树沟村56户501亩，塔儿咀村40户233亩，马连掌村108户874亩，冯家湾村73户481亩，苟塬村17户54亩，湫坝沟村36户113亩，白塬村62户347亩。</t>
        </is>
      </c>
      <c r="G152" s="225" t="n">
        <v>12.6756</v>
      </c>
      <c r="H152" s="225" t="n">
        <v>12.6756</v>
      </c>
      <c r="I152" s="224" t="n"/>
      <c r="J152" s="224" t="n"/>
      <c r="K152" s="224" t="n"/>
      <c r="L152" s="73" t="inlineStr">
        <is>
          <t>甘财振兴〔2022〕21号</t>
        </is>
      </c>
      <c r="M152" s="120" t="inlineStr">
        <is>
          <t>培育壮大草畜产业、增加农户收入、助推产业振兴。</t>
        </is>
      </c>
      <c r="N152" s="78" t="inlineStr">
        <is>
          <t>引导农户种植商品草、订单草和自用草，降低养殖成本，保障饲草供给，增加农户收入，进一步完善“企、社、户”三方利益联结机制。</t>
        </is>
      </c>
      <c r="O152" s="164" t="n">
        <v>10</v>
      </c>
      <c r="P152" s="73" t="n"/>
      <c r="Q152" s="73">
        <f>R152</f>
        <v/>
      </c>
      <c r="R152" s="164" t="n">
        <v>0.0536</v>
      </c>
      <c r="S152" s="73" t="n"/>
      <c r="T152" s="73">
        <f>U152</f>
        <v/>
      </c>
      <c r="U152" s="164" t="n">
        <v>0.2144</v>
      </c>
      <c r="V152" s="73" t="n"/>
      <c r="W152" s="73" t="inlineStr">
        <is>
          <t>畜牧兽医局</t>
        </is>
      </c>
      <c r="X152" s="73" t="inlineStr">
        <is>
          <t>曹志鹏</t>
        </is>
      </c>
      <c r="Y152" s="73">
        <f>VLOOKUP(E152,[24]附件2!$E:$Y,21,0)</f>
        <v/>
      </c>
      <c r="Z152" s="73">
        <f>VLOOKUP(E152,[24]附件2!$E:$Z,22,0)</f>
        <v/>
      </c>
      <c r="AA152" s="73" t="inlineStr">
        <is>
          <t>环财农〔2023〕6号</t>
        </is>
      </c>
      <c r="AB152" s="73" t="n"/>
    </row>
    <row r="153" ht="103" customFormat="1" customHeight="1" s="27">
      <c r="A153" s="122" t="n"/>
      <c r="B153" s="164" t="inlineStr">
        <is>
          <t>甜高粱种植</t>
        </is>
      </c>
      <c r="C153" s="164" t="inlineStr">
        <is>
          <t>新建</t>
        </is>
      </c>
      <c r="D153" s="73" t="inlineStr">
        <is>
          <t>2023.1-2023.12</t>
        </is>
      </c>
      <c r="E153" s="164" t="inlineStr">
        <is>
          <t>芦家湾乡</t>
        </is>
      </c>
      <c r="F153" s="120" t="inlineStr">
        <is>
          <t>扶持全乡681户脱贫户（含监测对象）种植甜高粱4552亩，其中庙儿掌村80户400亩，盘龙村40户400亩，桃李湾村60户600亩，井川村46户322亩，杨新庄村50户577亩，宋家掌村60户283亩，王庄村80户1000亩，小堡条村60户140亩，花儿掌村96户480亩，大堡条村109户350亩。</t>
        </is>
      </c>
      <c r="G153" s="225" t="n">
        <v>16.3872</v>
      </c>
      <c r="H153" s="225" t="n">
        <v>16.3872</v>
      </c>
      <c r="I153" s="224" t="n"/>
      <c r="J153" s="224" t="n"/>
      <c r="K153" s="224" t="n"/>
      <c r="L153" s="73" t="inlineStr">
        <is>
          <t>甘财振兴〔2022〕21号</t>
        </is>
      </c>
      <c r="M153" s="120" t="inlineStr">
        <is>
          <t>培育壮大草畜产业、增加农户收入、助推产业振兴。</t>
        </is>
      </c>
      <c r="N153" s="78" t="inlineStr">
        <is>
          <t>引导农户种植商品草、订单草和自用草，降低养殖成本，保障饲草供给，增加农户收入，进一步完善“企、社、户”三方利益联结机制。</t>
        </is>
      </c>
      <c r="O153" s="164" t="n">
        <v>10</v>
      </c>
      <c r="P153" s="73" t="n"/>
      <c r="Q153" s="73">
        <f>R153</f>
        <v/>
      </c>
      <c r="R153" s="164" t="n">
        <v>0.06809999999999999</v>
      </c>
      <c r="S153" s="73" t="n"/>
      <c r="T153" s="73">
        <f>U153</f>
        <v/>
      </c>
      <c r="U153" s="164" t="n">
        <v>0.2724</v>
      </c>
      <c r="V153" s="73" t="n"/>
      <c r="W153" s="73" t="inlineStr">
        <is>
          <t>畜牧兽医局</t>
        </is>
      </c>
      <c r="X153" s="73" t="inlineStr">
        <is>
          <t>曹志鹏</t>
        </is>
      </c>
      <c r="Y153" s="73">
        <f>VLOOKUP(E153,[24]附件2!$E:$Y,21,0)</f>
        <v/>
      </c>
      <c r="Z153" s="73">
        <f>VLOOKUP(E153,[24]附件2!$E:$Z,22,0)</f>
        <v/>
      </c>
      <c r="AA153" s="73" t="inlineStr">
        <is>
          <t>环财农〔2023〕6号</t>
        </is>
      </c>
      <c r="AB153" s="73" t="n"/>
    </row>
    <row r="154" ht="103" customFormat="1" customHeight="1" s="27">
      <c r="A154" s="122" t="n"/>
      <c r="B154" s="164" t="inlineStr">
        <is>
          <t>甜高粱种植</t>
        </is>
      </c>
      <c r="C154" s="164" t="inlineStr">
        <is>
          <t>新建</t>
        </is>
      </c>
      <c r="D154" s="73" t="inlineStr">
        <is>
          <t>2023.1-2023.12</t>
        </is>
      </c>
      <c r="E154" s="164" t="inlineStr">
        <is>
          <t>樊家川镇</t>
        </is>
      </c>
      <c r="F154" s="120" t="inlineStr">
        <is>
          <t>扶持全镇397户脱贫户（含监测对象）种植甜高粱1760亩，其中慕家河村25户100亩，樊家川村90户350亩，马驿沟村28户110亩，郝集村35户70亩，长城村25户100亩，闫塬村84户480亩，李崾岘村90户350亩，马骏滩村20户200亩。</t>
        </is>
      </c>
      <c r="G154" s="225" t="n">
        <v>6.336</v>
      </c>
      <c r="H154" s="225" t="n">
        <v>6.336</v>
      </c>
      <c r="I154" s="224" t="n"/>
      <c r="J154" s="224" t="n"/>
      <c r="K154" s="224" t="n"/>
      <c r="L154" s="73" t="inlineStr">
        <is>
          <t>甘财振兴〔2022〕21号</t>
        </is>
      </c>
      <c r="M154" s="120" t="inlineStr">
        <is>
          <t>培育壮大草畜产业、增加农户收入、助推产业振兴。</t>
        </is>
      </c>
      <c r="N154" s="78" t="inlineStr">
        <is>
          <t>引导农户种植商品草、订单草和自用草，降低养殖成本，保障饲草供给，增加农户收入，进一步完善“企、社、户”三方利益联结机制。</t>
        </is>
      </c>
      <c r="O154" s="164" t="n">
        <v>8</v>
      </c>
      <c r="P154" s="73" t="n"/>
      <c r="Q154" s="73">
        <f>R154</f>
        <v/>
      </c>
      <c r="R154" s="164" t="n">
        <v>0.0397</v>
      </c>
      <c r="S154" s="73" t="n"/>
      <c r="T154" s="73">
        <f>U154</f>
        <v/>
      </c>
      <c r="U154" s="164" t="n">
        <v>0.1588</v>
      </c>
      <c r="V154" s="73" t="n"/>
      <c r="W154" s="73" t="inlineStr">
        <is>
          <t>畜牧兽医局</t>
        </is>
      </c>
      <c r="X154" s="73" t="inlineStr">
        <is>
          <t>曹志鹏</t>
        </is>
      </c>
      <c r="Y154" s="73">
        <f>VLOOKUP(E154,[24]附件2!$E:$Y,21,0)</f>
        <v/>
      </c>
      <c r="Z154" s="73">
        <f>VLOOKUP(E154,[24]附件2!$E:$Z,22,0)</f>
        <v/>
      </c>
      <c r="AA154" s="73" t="inlineStr">
        <is>
          <t>环财农〔2023〕6号</t>
        </is>
      </c>
      <c r="AB154" s="73" t="n"/>
    </row>
    <row r="155" ht="60" customFormat="1" customHeight="1" s="26">
      <c r="A155" s="64" t="n"/>
      <c r="B155" s="64" t="inlineStr">
        <is>
          <t>胡萝卜种植
合计</t>
        </is>
      </c>
      <c r="C155" s="64" t="inlineStr">
        <is>
          <t>新建</t>
        </is>
      </c>
      <c r="D155" s="64" t="inlineStr">
        <is>
          <t>2023.1-2023.12</t>
        </is>
      </c>
      <c r="E155" s="65" t="inlineStr">
        <is>
          <t>车道镇等20个乡镇</t>
        </is>
      </c>
      <c r="F155" s="66" t="inlineStr">
        <is>
          <t>持全县20乡镇脱贫户（含监测对象）种植胡萝卜5433亩。籽种统一采购、每亩按0.6kg供应。</t>
        </is>
      </c>
      <c r="G155" s="219" t="n">
        <v>58.675</v>
      </c>
      <c r="H155" s="68" t="n">
        <v>58.675</v>
      </c>
      <c r="I155" s="64" t="n"/>
      <c r="J155" s="64" t="n"/>
      <c r="K155" s="68" t="n"/>
      <c r="L155" s="68" t="inlineStr">
        <is>
          <t>甘财振兴〔2022〕21号</t>
        </is>
      </c>
      <c r="M155" s="66" t="inlineStr">
        <is>
          <t>培育壮大草畜产业、增加农户收入、助推产业振兴。</t>
        </is>
      </c>
      <c r="N155" s="85" t="inlineStr">
        <is>
          <t>大力推广科学饲喂，提高营养均衡，增加养殖户收入，进一步完善“企、社、户”三方利益联结机制。</t>
        </is>
      </c>
      <c r="O155" s="64" t="n">
        <v>192</v>
      </c>
      <c r="P155" s="68" t="n"/>
      <c r="Q155" s="68">
        <f>R155</f>
        <v/>
      </c>
      <c r="R155" s="220" t="n">
        <v>0.6116</v>
      </c>
      <c r="S155" s="220" t="n"/>
      <c r="T155" s="68">
        <f>U155</f>
        <v/>
      </c>
      <c r="U155" s="220" t="n">
        <v>2.4464</v>
      </c>
      <c r="V155" s="220" t="n"/>
      <c r="W155" s="64" t="inlineStr">
        <is>
          <t>畜牧兽医局</t>
        </is>
      </c>
      <c r="X155" s="95" t="inlineStr">
        <is>
          <t>曹志鹏</t>
        </is>
      </c>
      <c r="Y155" s="64" t="n"/>
      <c r="Z155" s="68" t="n"/>
      <c r="AA155" s="68" t="inlineStr">
        <is>
          <t>环财农〔2023〕6号</t>
        </is>
      </c>
      <c r="AB155" s="68" t="n"/>
    </row>
    <row r="156" ht="103" customFormat="1" customHeight="1" s="27">
      <c r="A156" s="122" t="n"/>
      <c r="B156" s="164" t="inlineStr">
        <is>
          <t>胡萝卜种植</t>
        </is>
      </c>
      <c r="C156" s="164" t="inlineStr">
        <is>
          <t>新建</t>
        </is>
      </c>
      <c r="D156" s="73" t="inlineStr">
        <is>
          <t>2023.1-2023.12</t>
        </is>
      </c>
      <c r="E156" s="164" t="inlineStr">
        <is>
          <t>车道镇</t>
        </is>
      </c>
      <c r="F156" s="120" t="inlineStr">
        <is>
          <t>扶持全314户脱贫户（含监测对象）种植胡萝卜224亩，其中元峁村53户25亩，苦水掌60户20亩，双庙村15户20亩，王西掌30户20亩，三角城村21户14亩，杨掌村15户15亩，魏洼村10户20亩，陈掌村10户20亩，红台村6户10亩，樱桃掌村24户8亩，安掌村32户21亩，代掌村6户10亩，刘渠村16户12亩，刘园子村16户9亩。</t>
        </is>
      </c>
      <c r="G156" s="225" t="n">
        <v>2.4192</v>
      </c>
      <c r="H156" s="225" t="n">
        <v>2.4192</v>
      </c>
      <c r="I156" s="224" t="n"/>
      <c r="J156" s="224" t="n"/>
      <c r="K156" s="224" t="n"/>
      <c r="L156" s="73" t="inlineStr">
        <is>
          <t>甘财振兴〔2022〕21号</t>
        </is>
      </c>
      <c r="M156" s="120" t="inlineStr">
        <is>
          <t>培育壮大草畜产业、增加农户收入、助推产业振兴。</t>
        </is>
      </c>
      <c r="N156" s="78" t="inlineStr">
        <is>
          <t>大力推广科学饲喂，提高营养均衡，增加养殖户收入，进一步完善“企、社、户”三方利益联结机制。</t>
        </is>
      </c>
      <c r="O156" s="164" t="n">
        <v>14</v>
      </c>
      <c r="P156" s="73" t="n"/>
      <c r="Q156" s="73">
        <f>R156</f>
        <v/>
      </c>
      <c r="R156" s="164" t="n">
        <v>0.0314</v>
      </c>
      <c r="S156" s="73" t="n"/>
      <c r="T156" s="73">
        <f>U156</f>
        <v/>
      </c>
      <c r="U156" s="164" t="n">
        <v>0.1256</v>
      </c>
      <c r="V156" s="73" t="n"/>
      <c r="W156" s="73" t="inlineStr">
        <is>
          <t>畜牧兽医局</t>
        </is>
      </c>
      <c r="X156" s="73" t="inlineStr">
        <is>
          <t>曹志鹏</t>
        </is>
      </c>
      <c r="Y156" s="73">
        <f>VLOOKUP(E156,[24]附件2!$E:$Y,21,0)</f>
        <v/>
      </c>
      <c r="Z156" s="73">
        <f>VLOOKUP(E156,[24]附件2!$E:$Z,22,0)</f>
        <v/>
      </c>
      <c r="AA156" s="73" t="inlineStr">
        <is>
          <t>环财农〔2023〕6号</t>
        </is>
      </c>
      <c r="AB156" s="73" t="n"/>
    </row>
    <row r="157" ht="103" customFormat="1" customHeight="1" s="27">
      <c r="A157" s="122" t="n"/>
      <c r="B157" s="164" t="inlineStr">
        <is>
          <t>胡萝卜种植</t>
        </is>
      </c>
      <c r="C157" s="164" t="inlineStr">
        <is>
          <t>新建</t>
        </is>
      </c>
      <c r="D157" s="73" t="inlineStr">
        <is>
          <t>2023.1-2023.12</t>
        </is>
      </c>
      <c r="E157" s="164" t="inlineStr">
        <is>
          <t>毛井镇</t>
        </is>
      </c>
      <c r="F157" s="120" t="inlineStr">
        <is>
          <t>扶持全镇490户脱贫户（含监测对象）种植胡萝卜805.8亩，其中二条俭村233户75.2亩，山西掌村36户272亩，杨东掌村35户165亩，红糜湾村26户106亩，乔崾岘村10户16亩，黄寨柯村7户28.6亩，高家洼村1户1亩，丁连掌村45户45亩，大户掌村97户97亩。</t>
        </is>
      </c>
      <c r="G157" s="225" t="n">
        <v>8.7026</v>
      </c>
      <c r="H157" s="225" t="n">
        <v>8.7026</v>
      </c>
      <c r="I157" s="224" t="n"/>
      <c r="J157" s="224" t="n"/>
      <c r="K157" s="224" t="n"/>
      <c r="L157" s="73" t="inlineStr">
        <is>
          <t>甘财振兴〔2022〕21号</t>
        </is>
      </c>
      <c r="M157" s="120" t="inlineStr">
        <is>
          <t>培育壮大草畜产业、增加农户收入、助推产业振兴。</t>
        </is>
      </c>
      <c r="N157" s="78" t="inlineStr">
        <is>
          <t>大力推广科学饲喂，提高营养均衡，增加养殖户收入，进一步完善“企、社、户”三方利益联结机制。</t>
        </is>
      </c>
      <c r="O157" s="164" t="n">
        <v>9</v>
      </c>
      <c r="P157" s="73" t="n"/>
      <c r="Q157" s="73">
        <f>R157</f>
        <v/>
      </c>
      <c r="R157" s="164" t="n">
        <v>0.049</v>
      </c>
      <c r="S157" s="73" t="n"/>
      <c r="T157" s="73">
        <f>U157</f>
        <v/>
      </c>
      <c r="U157" s="164" t="n">
        <v>0.196</v>
      </c>
      <c r="V157" s="73" t="n"/>
      <c r="W157" s="73" t="inlineStr">
        <is>
          <t>畜牧兽医局</t>
        </is>
      </c>
      <c r="X157" s="73" t="inlineStr">
        <is>
          <t>曹志鹏</t>
        </is>
      </c>
      <c r="Y157" s="73">
        <f>VLOOKUP(E157,[24]附件2!$E:$Y,21,0)</f>
        <v/>
      </c>
      <c r="Z157" s="73">
        <f>VLOOKUP(E157,[24]附件2!$E:$Z,22,0)</f>
        <v/>
      </c>
      <c r="AA157" s="73" t="inlineStr">
        <is>
          <t>环财农〔2023〕6号</t>
        </is>
      </c>
      <c r="AB157" s="73" t="n"/>
    </row>
    <row r="158" ht="103" customFormat="1" customHeight="1" s="27">
      <c r="A158" s="122" t="n"/>
      <c r="B158" s="164" t="inlineStr">
        <is>
          <t>胡萝卜种植</t>
        </is>
      </c>
      <c r="C158" s="164" t="inlineStr">
        <is>
          <t>新建</t>
        </is>
      </c>
      <c r="D158" s="73" t="inlineStr">
        <is>
          <t>2023.1-2023.12</t>
        </is>
      </c>
      <c r="E158" s="164" t="inlineStr">
        <is>
          <t>洪德镇</t>
        </is>
      </c>
      <c r="F158" s="120" t="inlineStr">
        <is>
          <t>扶持全镇546户脱贫户（含监测对象）种植胡萝卜521.4亩，其中丁阳渠子村58户33亩，耿塬畔村26户31.5亩，河连湾村60户60亩，洪德街村8户8亩，李塬村51户59.3亩，梁岔村55户89.5亩，马塬村41户41亩，苗河村67户13.4亩，苏长沟村20户7.5亩，私盐路村45户59亩，肖关村9户48亩，新集子村95户60亩，张崾岘村10户8.2亩，张塬村1户3亩。</t>
        </is>
      </c>
      <c r="G158" s="225" t="n">
        <v>5.6311</v>
      </c>
      <c r="H158" s="225" t="n">
        <v>5.6311</v>
      </c>
      <c r="I158" s="224" t="n"/>
      <c r="J158" s="224" t="n"/>
      <c r="K158" s="224" t="n"/>
      <c r="L158" s="73" t="inlineStr">
        <is>
          <t>甘财振兴〔2022〕21号</t>
        </is>
      </c>
      <c r="M158" s="120" t="inlineStr">
        <is>
          <t>培育壮大草畜产业、增加农户收入、助推产业振兴。</t>
        </is>
      </c>
      <c r="N158" s="78" t="inlineStr">
        <is>
          <t>大力推广科学饲喂，提高营养均衡，增加养殖户收入，进一步完善“企、社、户”三方利益联结机制。</t>
        </is>
      </c>
      <c r="O158" s="164" t="n">
        <v>14</v>
      </c>
      <c r="P158" s="73" t="n"/>
      <c r="Q158" s="73">
        <f>R158</f>
        <v/>
      </c>
      <c r="R158" s="164" t="n">
        <v>0.0546</v>
      </c>
      <c r="S158" s="73" t="n"/>
      <c r="T158" s="73">
        <f>U158</f>
        <v/>
      </c>
      <c r="U158" s="164" t="n">
        <v>0.2184</v>
      </c>
      <c r="V158" s="73" t="n"/>
      <c r="W158" s="73" t="inlineStr">
        <is>
          <t>畜牧兽医局</t>
        </is>
      </c>
      <c r="X158" s="73" t="inlineStr">
        <is>
          <t>曹志鹏</t>
        </is>
      </c>
      <c r="Y158" s="73">
        <f>VLOOKUP(E158,[24]附件2!$E:$Y,21,0)</f>
        <v/>
      </c>
      <c r="Z158" s="73">
        <f>VLOOKUP(E158,[24]附件2!$E:$Z,22,0)</f>
        <v/>
      </c>
      <c r="AA158" s="73" t="inlineStr">
        <is>
          <t>环财农〔2023〕6号</t>
        </is>
      </c>
      <c r="AB158" s="73" t="n"/>
    </row>
    <row r="159" ht="64" customFormat="1" customHeight="1" s="27">
      <c r="A159" s="122" t="n"/>
      <c r="B159" s="164" t="inlineStr">
        <is>
          <t>胡萝卜种植</t>
        </is>
      </c>
      <c r="C159" s="164" t="inlineStr">
        <is>
          <t>新建</t>
        </is>
      </c>
      <c r="D159" s="73" t="inlineStr">
        <is>
          <t>2023.1-2023.12</t>
        </is>
      </c>
      <c r="E159" s="164" t="inlineStr">
        <is>
          <t>小南沟乡</t>
        </is>
      </c>
      <c r="F159" s="120" t="inlineStr">
        <is>
          <t>扶持连家川村140户脱贫户（含监测对象）种植胡萝卜140亩</t>
        </is>
      </c>
      <c r="G159" s="225" t="n">
        <v>1.512</v>
      </c>
      <c r="H159" s="225" t="n">
        <v>1.512</v>
      </c>
      <c r="I159" s="224" t="n"/>
      <c r="J159" s="224" t="n"/>
      <c r="K159" s="224" t="n"/>
      <c r="L159" s="73" t="inlineStr">
        <is>
          <t>甘财振兴〔2022〕21号</t>
        </is>
      </c>
      <c r="M159" s="120" t="inlineStr">
        <is>
          <t>培育壮大草畜产业、增加农户收入、助推产业振兴。</t>
        </is>
      </c>
      <c r="N159" s="78" t="inlineStr">
        <is>
          <t>大力推广科学饲喂，提高营养均衡，增加养殖户收入，进一步完善“企、社、户”三方利益联结机制。</t>
        </is>
      </c>
      <c r="O159" s="164" t="n">
        <v>1</v>
      </c>
      <c r="P159" s="73" t="n"/>
      <c r="Q159" s="73">
        <f>R159</f>
        <v/>
      </c>
      <c r="R159" s="164" t="n">
        <v>0.014</v>
      </c>
      <c r="S159" s="73" t="n"/>
      <c r="T159" s="73">
        <f>U159</f>
        <v/>
      </c>
      <c r="U159" s="164" t="n">
        <v>0.056</v>
      </c>
      <c r="V159" s="73" t="n"/>
      <c r="W159" s="73" t="inlineStr">
        <is>
          <t>畜牧兽医局</t>
        </is>
      </c>
      <c r="X159" s="73" t="inlineStr">
        <is>
          <t>曹志鹏</t>
        </is>
      </c>
      <c r="Y159" s="73">
        <f>VLOOKUP(E159,[24]附件2!$E:$Y,21,0)</f>
        <v/>
      </c>
      <c r="Z159" s="73">
        <f>VLOOKUP(E159,[24]附件2!$E:$Z,22,0)</f>
        <v/>
      </c>
      <c r="AA159" s="73" t="inlineStr">
        <is>
          <t>环财农〔2023〕6号</t>
        </is>
      </c>
      <c r="AB159" s="73" t="n"/>
    </row>
    <row r="160" ht="91" customFormat="1" customHeight="1" s="27">
      <c r="A160" s="122" t="n"/>
      <c r="B160" s="164" t="inlineStr">
        <is>
          <t>胡萝卜种植</t>
        </is>
      </c>
      <c r="C160" s="164" t="inlineStr">
        <is>
          <t>新建</t>
        </is>
      </c>
      <c r="D160" s="73" t="inlineStr">
        <is>
          <t>2023.1-2023.12</t>
        </is>
      </c>
      <c r="E160" s="164" t="inlineStr">
        <is>
          <t>耿湾乡</t>
        </is>
      </c>
      <c r="F160" s="120" t="inlineStr">
        <is>
          <t>扶持全乡486户脱贫户（含监测对象）290亩，其中万湾村150户100亩，黑城岔村46户46亩，许掌村10户5亩，潘掌村140户100亩，早流渠村10户5亩，桃树掌村50户5亩，天桥村10户5亩，四合原村20户6亩，郝东掌村26户6.5亩，张台村11户5.5亩，韩老庄村5户2亩，郜庄村8户4亩。</t>
        </is>
      </c>
      <c r="G160" s="225" t="n">
        <v>3.132</v>
      </c>
      <c r="H160" s="225" t="n">
        <v>3.132</v>
      </c>
      <c r="I160" s="224" t="n"/>
      <c r="J160" s="224" t="n"/>
      <c r="K160" s="224" t="n"/>
      <c r="L160" s="73" t="inlineStr">
        <is>
          <t>甘财振兴〔2022〕21号</t>
        </is>
      </c>
      <c r="M160" s="120" t="inlineStr">
        <is>
          <t>培育壮大草畜产业、增加农户收入、助推产业振兴。</t>
        </is>
      </c>
      <c r="N160" s="78" t="inlineStr">
        <is>
          <t>大力推广科学饲喂，提高营养均衡，增加养殖户收入，进一步完善“企、社、户”三方利益联结机制。</t>
        </is>
      </c>
      <c r="O160" s="164" t="n">
        <v>12</v>
      </c>
      <c r="P160" s="73" t="n"/>
      <c r="Q160" s="73">
        <f>R160</f>
        <v/>
      </c>
      <c r="R160" s="164" t="n">
        <v>0.0486</v>
      </c>
      <c r="S160" s="73" t="n"/>
      <c r="T160" s="73">
        <f>U160</f>
        <v/>
      </c>
      <c r="U160" s="164" t="n">
        <v>0.1944</v>
      </c>
      <c r="V160" s="73" t="n"/>
      <c r="W160" s="73" t="inlineStr">
        <is>
          <t>畜牧兽医局</t>
        </is>
      </c>
      <c r="X160" s="73" t="inlineStr">
        <is>
          <t>曹志鹏</t>
        </is>
      </c>
      <c r="Y160" s="73">
        <f>VLOOKUP(E160,[24]附件2!$E:$Y,21,0)</f>
        <v/>
      </c>
      <c r="Z160" s="73">
        <f>VLOOKUP(E160,[24]附件2!$E:$Z,22,0)</f>
        <v/>
      </c>
      <c r="AA160" s="73" t="inlineStr">
        <is>
          <t>环财农〔2023〕6号</t>
        </is>
      </c>
      <c r="AB160" s="73" t="n"/>
    </row>
    <row r="161" ht="75" customFormat="1" customHeight="1" s="27">
      <c r="A161" s="122" t="n"/>
      <c r="B161" s="164" t="inlineStr">
        <is>
          <t>胡萝卜种植</t>
        </is>
      </c>
      <c r="C161" s="164" t="inlineStr">
        <is>
          <t>新建</t>
        </is>
      </c>
      <c r="D161" s="73" t="inlineStr">
        <is>
          <t>2023.1-2023.12</t>
        </is>
      </c>
      <c r="E161" s="164" t="inlineStr">
        <is>
          <t>环城镇</t>
        </is>
      </c>
      <c r="F161" s="120" t="inlineStr">
        <is>
          <t>扶持全镇104户脱贫户（含监测对象）种植胡萝卜44亩，其中唐塬村7户7亩，高龚塬15户15亩，耿家沟4户3亩，杨庙掌村5户5亩，赵小掌村9户9亩，宁老庄村5户5亩。</t>
        </is>
      </c>
      <c r="G161" s="225" t="n">
        <v>0.4752</v>
      </c>
      <c r="H161" s="225" t="n">
        <v>0.4752</v>
      </c>
      <c r="I161" s="224" t="n"/>
      <c r="J161" s="224" t="n"/>
      <c r="K161" s="224" t="n"/>
      <c r="L161" s="73" t="inlineStr">
        <is>
          <t>甘财振兴〔2022〕21号</t>
        </is>
      </c>
      <c r="M161" s="120" t="inlineStr">
        <is>
          <t>培育壮大草畜产业、增加农户收入、助推产业振兴。</t>
        </is>
      </c>
      <c r="N161" s="78" t="inlineStr">
        <is>
          <t>大力推广科学饲喂，提高营养均衡，增加养殖户收入，进一步完善“企、社、户”三方利益联结机制。</t>
        </is>
      </c>
      <c r="O161" s="164" t="n">
        <v>6</v>
      </c>
      <c r="P161" s="73" t="n"/>
      <c r="Q161" s="73">
        <f>R161</f>
        <v/>
      </c>
      <c r="R161" s="164" t="n">
        <v>0.0104</v>
      </c>
      <c r="S161" s="73" t="n"/>
      <c r="T161" s="73">
        <f>U161</f>
        <v/>
      </c>
      <c r="U161" s="164" t="n">
        <v>0.0416</v>
      </c>
      <c r="V161" s="73" t="n"/>
      <c r="W161" s="73" t="inlineStr">
        <is>
          <t>畜牧兽医局</t>
        </is>
      </c>
      <c r="X161" s="73" t="inlineStr">
        <is>
          <t>曹志鹏</t>
        </is>
      </c>
      <c r="Y161" s="73">
        <f>VLOOKUP(E161,[24]附件2!$E:$Y,21,0)</f>
        <v/>
      </c>
      <c r="Z161" s="73">
        <f>VLOOKUP(E161,[24]附件2!$E:$Z,22,0)</f>
        <v/>
      </c>
      <c r="AA161" s="73" t="inlineStr">
        <is>
          <t>环财农〔2023〕6号</t>
        </is>
      </c>
      <c r="AB161" s="73" t="n"/>
    </row>
    <row r="162" ht="110" customFormat="1" customHeight="1" s="27">
      <c r="A162" s="122" t="n"/>
      <c r="B162" s="164" t="inlineStr">
        <is>
          <t>胡萝卜种植</t>
        </is>
      </c>
      <c r="C162" s="164" t="inlineStr">
        <is>
          <t>新建</t>
        </is>
      </c>
      <c r="D162" s="73" t="inlineStr">
        <is>
          <t>2023.1-2023.12</t>
        </is>
      </c>
      <c r="E162" s="164" t="inlineStr">
        <is>
          <t>合道镇</t>
        </is>
      </c>
      <c r="F162" s="120" t="inlineStr">
        <is>
          <t>扶持全镇364户脱贫户（含监测对象）种植胡萝卜406.2亩，其中常崾岘村3户4亩，陈旗塬村4户5亩，何家坪村12户17.3亩，红崖洼村5户5亩，尚西坪村3户3.5亩，沈家岭村52户52亩，陶洼子村12户19.5亩，瓦天沟村34户53.5亩，辛坪村43户40.5亩，杨坪沟村27户32亩，赵台村74户86.8亩，朱家塬村4户4亩，赵家塬村34户3.4亩，寨子坪村11户16.2亩，唐台子村46户63.5亩。</t>
        </is>
      </c>
      <c r="G162" s="225" t="n">
        <v>4.38692</v>
      </c>
      <c r="H162" s="225" t="n">
        <v>4.38692</v>
      </c>
      <c r="I162" s="224" t="n"/>
      <c r="J162" s="224" t="n"/>
      <c r="K162" s="224" t="n"/>
      <c r="L162" s="73" t="inlineStr">
        <is>
          <t>甘财振兴〔2022〕21号</t>
        </is>
      </c>
      <c r="M162" s="120" t="inlineStr">
        <is>
          <t>培育壮大草畜产业、增加农户收入、助推产业振兴。</t>
        </is>
      </c>
      <c r="N162" s="78" t="inlineStr">
        <is>
          <t>大力推广科学饲喂，提高营养均衡，增加养殖户收入，进一步完善“企、社、户”三方利益联结机制。</t>
        </is>
      </c>
      <c r="O162" s="164" t="n">
        <v>15</v>
      </c>
      <c r="P162" s="73" t="n"/>
      <c r="Q162" s="73">
        <f>R162</f>
        <v/>
      </c>
      <c r="R162" s="164" t="n">
        <v>0.0364</v>
      </c>
      <c r="S162" s="73" t="n"/>
      <c r="T162" s="73">
        <f>U162</f>
        <v/>
      </c>
      <c r="U162" s="164" t="n">
        <v>0.1456</v>
      </c>
      <c r="V162" s="73" t="n"/>
      <c r="W162" s="73" t="inlineStr">
        <is>
          <t>畜牧兽医局</t>
        </is>
      </c>
      <c r="X162" s="73" t="inlineStr">
        <is>
          <t>曹志鹏</t>
        </is>
      </c>
      <c r="Y162" s="73">
        <f>VLOOKUP(E162,[24]附件2!$E:$Y,21,0)</f>
        <v/>
      </c>
      <c r="Z162" s="73">
        <f>VLOOKUP(E162,[24]附件2!$E:$Z,22,0)</f>
        <v/>
      </c>
      <c r="AA162" s="73" t="inlineStr">
        <is>
          <t>环财农〔2023〕6号</t>
        </is>
      </c>
      <c r="AB162" s="73" t="n"/>
    </row>
    <row r="163" ht="103" customFormat="1" customHeight="1" s="27">
      <c r="A163" s="122" t="n"/>
      <c r="B163" s="164" t="inlineStr">
        <is>
          <t>胡萝卜种植</t>
        </is>
      </c>
      <c r="C163" s="164" t="inlineStr">
        <is>
          <t>新建</t>
        </is>
      </c>
      <c r="D163" s="73" t="inlineStr">
        <is>
          <t>2023.1-2023.12</t>
        </is>
      </c>
      <c r="E163" s="164" t="inlineStr">
        <is>
          <t>曲子镇</t>
        </is>
      </c>
      <c r="F163" s="120" t="inlineStr">
        <is>
          <t>扶持全镇122脱贫户（含监测对象）种植胡萝卜73亩，其中楼房子村8户4亩，宋家塬村10户2亩，许家塬村15户7.5亩，金村寺村32户3亩，高李湾5户3亩，油坊塬村25户12亩，金盆掌村15户7.5亩，小庄子村8户30亩，马家河村4户4亩。</t>
        </is>
      </c>
      <c r="G163" s="225" t="n">
        <v>0.7884</v>
      </c>
      <c r="H163" s="225" t="n">
        <v>0.7884</v>
      </c>
      <c r="I163" s="224" t="n"/>
      <c r="J163" s="224" t="n"/>
      <c r="K163" s="224" t="n"/>
      <c r="L163" s="73" t="inlineStr">
        <is>
          <t>甘财振兴〔2022〕21号</t>
        </is>
      </c>
      <c r="M163" s="120" t="inlineStr">
        <is>
          <t>培育壮大草畜产业、增加农户收入、助推产业振兴。</t>
        </is>
      </c>
      <c r="N163" s="78" t="inlineStr">
        <is>
          <t>大力推广科学饲喂，提高营养均衡，增加养殖户收入，进一步完善“企、社、户”三方利益联结机制。</t>
        </is>
      </c>
      <c r="O163" s="164" t="n">
        <v>9</v>
      </c>
      <c r="P163" s="73" t="n"/>
      <c r="Q163" s="73">
        <f>R163</f>
        <v/>
      </c>
      <c r="R163" s="164" t="n">
        <v>0.0122</v>
      </c>
      <c r="S163" s="73" t="n"/>
      <c r="T163" s="73">
        <f>U163</f>
        <v/>
      </c>
      <c r="U163" s="164" t="n">
        <v>0.0488</v>
      </c>
      <c r="V163" s="73" t="n"/>
      <c r="W163" s="73" t="inlineStr">
        <is>
          <t>畜牧兽医局</t>
        </is>
      </c>
      <c r="X163" s="73" t="inlineStr">
        <is>
          <t>曹志鹏</t>
        </is>
      </c>
      <c r="Y163" s="73">
        <f>VLOOKUP(E163,[24]附件2!$E:$Y,21,0)</f>
        <v/>
      </c>
      <c r="Z163" s="73">
        <f>VLOOKUP(E163,[24]附件2!$E:$Z,22,0)</f>
        <v/>
      </c>
      <c r="AA163" s="73" t="inlineStr">
        <is>
          <t>环财农〔2023〕6号</t>
        </is>
      </c>
      <c r="AB163" s="73" t="n"/>
    </row>
    <row r="164" ht="103" customFormat="1" customHeight="1" s="27">
      <c r="A164" s="122" t="n"/>
      <c r="B164" s="164" t="inlineStr">
        <is>
          <t>胡萝卜种植</t>
        </is>
      </c>
      <c r="C164" s="164" t="inlineStr">
        <is>
          <t>新建</t>
        </is>
      </c>
      <c r="D164" s="73" t="inlineStr">
        <is>
          <t>2023.1-2023.12</t>
        </is>
      </c>
      <c r="E164" s="164" t="inlineStr">
        <is>
          <t>罗山川乡</t>
        </is>
      </c>
      <c r="F164" s="120" t="inlineStr">
        <is>
          <t>扶持全乡351脱贫户（含监测对象）种植胡萝卜82亩，其中西阳洼村58户12亩，苇芝城村11户8亩，龙柏山村33户6亩，兰家掌村56户8亩，大树塬村87户24亩，陈渠子村62户16亩，山水湾村26户4亩，光明村18户4亩。</t>
        </is>
      </c>
      <c r="G164" s="225" t="n">
        <v>0.8856000000000001</v>
      </c>
      <c r="H164" s="225" t="n">
        <v>0.8856000000000001</v>
      </c>
      <c r="I164" s="224" t="n"/>
      <c r="J164" s="224" t="n"/>
      <c r="K164" s="224" t="n"/>
      <c r="L164" s="73" t="inlineStr">
        <is>
          <t>甘财振兴〔2022〕21号</t>
        </is>
      </c>
      <c r="M164" s="120" t="inlineStr">
        <is>
          <t>培育壮大草畜产业、增加农户收入、助推产业振兴。</t>
        </is>
      </c>
      <c r="N164" s="78" t="inlineStr">
        <is>
          <t>大力推广科学饲喂，提高营养均衡，增加养殖户收入，进一步完善“企、社、户”三方利益联结机制。</t>
        </is>
      </c>
      <c r="O164" s="164" t="n">
        <v>8</v>
      </c>
      <c r="P164" s="73" t="n"/>
      <c r="Q164" s="73">
        <f>R164</f>
        <v/>
      </c>
      <c r="R164" s="164" t="n">
        <v>0.0351</v>
      </c>
      <c r="S164" s="73" t="n"/>
      <c r="T164" s="73">
        <f>U164</f>
        <v/>
      </c>
      <c r="U164" s="164" t="n">
        <v>0.1404</v>
      </c>
      <c r="V164" s="73" t="n"/>
      <c r="W164" s="73" t="inlineStr">
        <is>
          <t>畜牧兽医局</t>
        </is>
      </c>
      <c r="X164" s="73" t="inlineStr">
        <is>
          <t>曹志鹏</t>
        </is>
      </c>
      <c r="Y164" s="73">
        <f>VLOOKUP(E164,[24]附件2!$E:$Y,21,0)</f>
        <v/>
      </c>
      <c r="Z164" s="73">
        <f>VLOOKUP(E164,[24]附件2!$E:$Z,22,0)</f>
        <v/>
      </c>
      <c r="AA164" s="73" t="inlineStr">
        <is>
          <t>环财农〔2023〕6号</t>
        </is>
      </c>
      <c r="AB164" s="73" t="n"/>
    </row>
    <row r="165" ht="103" customFormat="1" customHeight="1" s="27">
      <c r="A165" s="122" t="n"/>
      <c r="B165" s="164" t="inlineStr">
        <is>
          <t>胡萝卜种植</t>
        </is>
      </c>
      <c r="C165" s="164" t="inlineStr">
        <is>
          <t>新建</t>
        </is>
      </c>
      <c r="D165" s="73" t="inlineStr">
        <is>
          <t>2023.1-2023.12</t>
        </is>
      </c>
      <c r="E165" s="164" t="inlineStr">
        <is>
          <t>南湫乡</t>
        </is>
      </c>
      <c r="F165" s="120" t="inlineStr">
        <is>
          <t>扶持全乡脱贫户（含监测对象）136户种植胡萝卜308.5亩，其中代家洼村14户26.5亩，党家洼村23户60亩，双井子村25户43亩，岳后渠村15户26亩，杨兴堡村23户55亩，洪涝池村18户80亩，花儿山村18户18亩。</t>
        </is>
      </c>
      <c r="G165" s="225" t="n">
        <v>3.3318</v>
      </c>
      <c r="H165" s="225" t="n">
        <v>3.3318</v>
      </c>
      <c r="I165" s="224" t="n"/>
      <c r="J165" s="224" t="n"/>
      <c r="K165" s="224" t="n"/>
      <c r="L165" s="73" t="inlineStr">
        <is>
          <t>甘财振兴〔2022〕21号</t>
        </is>
      </c>
      <c r="M165" s="120" t="inlineStr">
        <is>
          <t>培育壮大草畜产业、增加农户收入、助推产业振兴。</t>
        </is>
      </c>
      <c r="N165" s="78" t="inlineStr">
        <is>
          <t>大力推广科学饲喂，提高营养均衡，增加养殖户收入，进一步完善“企、社、户”三方利益联结机制。</t>
        </is>
      </c>
      <c r="O165" s="164" t="n">
        <v>7</v>
      </c>
      <c r="P165" s="73" t="n"/>
      <c r="Q165" s="73">
        <f>R165</f>
        <v/>
      </c>
      <c r="R165" s="164" t="n">
        <v>0.0136</v>
      </c>
      <c r="S165" s="73" t="n"/>
      <c r="T165" s="73">
        <f>U165</f>
        <v/>
      </c>
      <c r="U165" s="164" t="n">
        <v>0.0544</v>
      </c>
      <c r="V165" s="73" t="n"/>
      <c r="W165" s="73" t="inlineStr">
        <is>
          <t>畜牧兽医局</t>
        </is>
      </c>
      <c r="X165" s="73" t="inlineStr">
        <is>
          <t>曹志鹏</t>
        </is>
      </c>
      <c r="Y165" s="73">
        <f>VLOOKUP(E165,[24]附件2!$E:$Y,21,0)</f>
        <v/>
      </c>
      <c r="Z165" s="73">
        <f>VLOOKUP(E165,[24]附件2!$E:$Z,22,0)</f>
        <v/>
      </c>
      <c r="AA165" s="73" t="inlineStr">
        <is>
          <t>环财农〔2023〕6号</t>
        </is>
      </c>
      <c r="AB165" s="73" t="n"/>
    </row>
    <row r="166" ht="114" customFormat="1" customHeight="1" s="27">
      <c r="A166" s="122" t="n"/>
      <c r="B166" s="164" t="inlineStr">
        <is>
          <t>胡萝卜种植</t>
        </is>
      </c>
      <c r="C166" s="164" t="inlineStr">
        <is>
          <t>新建</t>
        </is>
      </c>
      <c r="D166" s="73" t="inlineStr">
        <is>
          <t>2023.1-2023.12</t>
        </is>
      </c>
      <c r="E166" s="164" t="inlineStr">
        <is>
          <t>天池乡</t>
        </is>
      </c>
      <c r="F166" s="120" t="inlineStr">
        <is>
          <t>扶持全乡478户脱贫户（含监测对象）种植胡萝卜267.5亩，其中苏北岔村80户40亩，大方山村19户5亩，张邓塬村村12户19亩，老庄湾村50户40亩，喜家坪村70户25亩，吴城子村60户30亩，曹李川村5户12亩，碾盘岭村10户40亩，梁家河村46户5亩，天池村8户6亩，四合掌村15户6亩，潘老庄村17户24亩，殷屈河村48户3亩，大庄台村10户2.5亩，井渠淌村10户5亩，鲜岔村18户5亩。</t>
        </is>
      </c>
      <c r="G166" s="225" t="n">
        <v>2.889</v>
      </c>
      <c r="H166" s="225" t="n">
        <v>2.889</v>
      </c>
      <c r="I166" s="224" t="n"/>
      <c r="J166" s="224" t="n"/>
      <c r="K166" s="224" t="n"/>
      <c r="L166" s="73" t="inlineStr">
        <is>
          <t>甘财振兴〔2022〕21号</t>
        </is>
      </c>
      <c r="M166" s="120" t="inlineStr">
        <is>
          <t>培育壮大草畜产业、增加农户收入、助推产业振兴。</t>
        </is>
      </c>
      <c r="N166" s="78" t="inlineStr">
        <is>
          <t>大力推广科学饲喂，提高营养均衡，增加养殖户收入，进一步完善“企、社、户”三方利益联结机制。</t>
        </is>
      </c>
      <c r="O166" s="164" t="n">
        <v>16</v>
      </c>
      <c r="P166" s="73" t="n"/>
      <c r="Q166" s="73">
        <f>R166</f>
        <v/>
      </c>
      <c r="R166" s="164" t="n">
        <v>0.0478</v>
      </c>
      <c r="S166" s="73" t="n"/>
      <c r="T166" s="73">
        <f>U166</f>
        <v/>
      </c>
      <c r="U166" s="164" t="n">
        <v>0.1912</v>
      </c>
      <c r="V166" s="73" t="n"/>
      <c r="W166" s="73" t="inlineStr">
        <is>
          <t>畜牧兽医局</t>
        </is>
      </c>
      <c r="X166" s="73" t="inlineStr">
        <is>
          <t>曹志鹏</t>
        </is>
      </c>
      <c r="Y166" s="73">
        <f>VLOOKUP(E166,[24]附件2!$E:$Y,21,0)</f>
        <v/>
      </c>
      <c r="Z166" s="73">
        <f>VLOOKUP(E166,[24]附件2!$E:$Z,22,0)</f>
        <v/>
      </c>
      <c r="AA166" s="73" t="inlineStr">
        <is>
          <t>环财农〔2023〕6号</t>
        </is>
      </c>
      <c r="AB166" s="73" t="n"/>
    </row>
    <row r="167" ht="82" customFormat="1" customHeight="1" s="27">
      <c r="A167" s="122" t="n"/>
      <c r="B167" s="164" t="inlineStr">
        <is>
          <t>胡萝卜种植</t>
        </is>
      </c>
      <c r="C167" s="164" t="inlineStr">
        <is>
          <t>新建</t>
        </is>
      </c>
      <c r="D167" s="73" t="inlineStr">
        <is>
          <t>2023.1-2023.12</t>
        </is>
      </c>
      <c r="E167" s="164" t="inlineStr">
        <is>
          <t>甜水镇</t>
        </is>
      </c>
      <c r="F167" s="120" t="inlineStr">
        <is>
          <t>扶持全镇83脱贫户（含监测对象）种植胡萝卜89.2亩，其中甜水街村8户4.5亩，张铁村8户7.5亩，鲁掌村33户35.7亩，何塬村5户5亩，邱滩村16户16亩，狼儿滩村6户3亩，大良洼村7户17.5亩。</t>
        </is>
      </c>
      <c r="G167" s="225" t="n">
        <v>0.96336</v>
      </c>
      <c r="H167" s="225" t="n">
        <v>0.96336</v>
      </c>
      <c r="I167" s="224" t="n"/>
      <c r="J167" s="224" t="n"/>
      <c r="K167" s="224" t="n"/>
      <c r="L167" s="73" t="inlineStr">
        <is>
          <t>甘财振兴〔2022〕21号</t>
        </is>
      </c>
      <c r="M167" s="120" t="inlineStr">
        <is>
          <t>培育壮大草畜产业、增加农户收入、助推产业振兴。</t>
        </is>
      </c>
      <c r="N167" s="78" t="inlineStr">
        <is>
          <t>大力推广科学饲喂，提高营养均衡，增加养殖户收入，进一步完善“企、社、户”三方利益联结机制。</t>
        </is>
      </c>
      <c r="O167" s="164" t="n">
        <v>7</v>
      </c>
      <c r="P167" s="73" t="n"/>
      <c r="Q167" s="73">
        <f>R167</f>
        <v/>
      </c>
      <c r="R167" s="164" t="n">
        <v>0.0083</v>
      </c>
      <c r="S167" s="73" t="n"/>
      <c r="T167" s="73">
        <f>U167</f>
        <v/>
      </c>
      <c r="U167" s="164" t="n">
        <v>0.0332</v>
      </c>
      <c r="V167" s="73" t="n"/>
      <c r="W167" s="73" t="inlineStr">
        <is>
          <t>畜牧兽医局</t>
        </is>
      </c>
      <c r="X167" s="73" t="inlineStr">
        <is>
          <t>曹志鹏</t>
        </is>
      </c>
      <c r="Y167" s="73">
        <f>VLOOKUP(E167,[24]附件2!$E:$Y,21,0)</f>
        <v/>
      </c>
      <c r="Z167" s="73">
        <f>VLOOKUP(E167,[24]附件2!$E:$Z,22,0)</f>
        <v/>
      </c>
      <c r="AA167" s="73" t="inlineStr">
        <is>
          <t>环财农〔2023〕6号</t>
        </is>
      </c>
      <c r="AB167" s="73" t="n"/>
    </row>
    <row r="168" ht="79" customFormat="1" customHeight="1" s="27">
      <c r="A168" s="122" t="n"/>
      <c r="B168" s="164" t="inlineStr">
        <is>
          <t>胡萝卜种植</t>
        </is>
      </c>
      <c r="C168" s="164" t="inlineStr">
        <is>
          <t>新建</t>
        </is>
      </c>
      <c r="D168" s="73" t="inlineStr">
        <is>
          <t>2023.1-2023.12</t>
        </is>
      </c>
      <c r="E168" s="164" t="inlineStr">
        <is>
          <t>山城乡</t>
        </is>
      </c>
      <c r="F168" s="120" t="inlineStr">
        <is>
          <t>扶持全乡98脱贫户（含监测对象）种植胡萝卜106亩，其中山城堡村10户3亩，八里铺村10户8亩，薛塬村10户5亩，王山口子村17户20亩，冯家沟村10户15亩，郝掌村11户15亩，赵庄村10户20亩，谢庄村20户20亩。</t>
        </is>
      </c>
      <c r="G168" s="225" t="n">
        <v>1.1448</v>
      </c>
      <c r="H168" s="225" t="n">
        <v>1.1448</v>
      </c>
      <c r="I168" s="224" t="n"/>
      <c r="J168" s="224" t="n"/>
      <c r="K168" s="224" t="n"/>
      <c r="L168" s="73" t="inlineStr">
        <is>
          <t>甘财振兴〔2022〕21号</t>
        </is>
      </c>
      <c r="M168" s="120" t="inlineStr">
        <is>
          <t>培育壮大草畜产业、增加农户收入、助推产业振兴。</t>
        </is>
      </c>
      <c r="N168" s="78" t="inlineStr">
        <is>
          <t>大力推广科学饲喂，提高营养均衡，增加养殖户收入，进一步完善“企、社、户”三方利益联结机制。</t>
        </is>
      </c>
      <c r="O168" s="164" t="n">
        <v>8</v>
      </c>
      <c r="P168" s="73" t="n"/>
      <c r="Q168" s="73">
        <f>R168</f>
        <v/>
      </c>
      <c r="R168" s="164" t="n">
        <v>0.0098</v>
      </c>
      <c r="S168" s="73" t="n"/>
      <c r="T168" s="73">
        <f>U168</f>
        <v/>
      </c>
      <c r="U168" s="164" t="n">
        <v>0.0392</v>
      </c>
      <c r="V168" s="73" t="n"/>
      <c r="W168" s="73" t="inlineStr">
        <is>
          <t>畜牧兽医局</t>
        </is>
      </c>
      <c r="X168" s="73" t="inlineStr">
        <is>
          <t>曹志鹏</t>
        </is>
      </c>
      <c r="Y168" s="73">
        <f>VLOOKUP(E168,[24]附件2!$E:$Y,21,0)</f>
        <v/>
      </c>
      <c r="Z168" s="73">
        <f>VLOOKUP(E168,[24]附件2!$E:$Z,22,0)</f>
        <v/>
      </c>
      <c r="AA168" s="73" t="inlineStr">
        <is>
          <t>环财农〔2023〕6号</t>
        </is>
      </c>
      <c r="AB168" s="73" t="n"/>
    </row>
    <row r="169" ht="81" customFormat="1" customHeight="1" s="27">
      <c r="A169" s="122" t="n"/>
      <c r="B169" s="164" t="inlineStr">
        <is>
          <t>胡萝卜种植</t>
        </is>
      </c>
      <c r="C169" s="164" t="inlineStr">
        <is>
          <t>新建</t>
        </is>
      </c>
      <c r="D169" s="73" t="inlineStr">
        <is>
          <t>2023.1-2023.12</t>
        </is>
      </c>
      <c r="E169" s="164" t="inlineStr">
        <is>
          <t>秦团庄乡</t>
        </is>
      </c>
      <c r="F169" s="120" t="inlineStr">
        <is>
          <t>扶持全乡290户脱贫户（含监测对象）种植胡萝卜224亩，其中贾塬村37户18亩，南掌堡子村37户18亩，秦团庄村75户70亩，白塬畔村19户20亩，王团庄村25户20亩，新集子村35户18亩，新峁村47户35亩，大天子村15户25亩。</t>
        </is>
      </c>
      <c r="G169" s="225" t="n">
        <v>2.4192</v>
      </c>
      <c r="H169" s="225" t="n">
        <v>2.4192</v>
      </c>
      <c r="I169" s="224" t="n"/>
      <c r="J169" s="224" t="n"/>
      <c r="K169" s="224" t="n"/>
      <c r="L169" s="73" t="inlineStr">
        <is>
          <t>甘财振兴〔2022〕21号</t>
        </is>
      </c>
      <c r="M169" s="120" t="inlineStr">
        <is>
          <t>培育壮大草畜产业、增加农户收入、助推产业振兴。</t>
        </is>
      </c>
      <c r="N169" s="78" t="inlineStr">
        <is>
          <t>大力推广科学饲喂，提高营养均衡，增加养殖户收入，进一步完善“企、社、户”三方利益联结机制。</t>
        </is>
      </c>
      <c r="O169" s="164" t="n">
        <v>8</v>
      </c>
      <c r="P169" s="73" t="n"/>
      <c r="Q169" s="73">
        <f>R169</f>
        <v/>
      </c>
      <c r="R169" s="164" t="n">
        <v>0.029</v>
      </c>
      <c r="S169" s="73" t="n"/>
      <c r="T169" s="73">
        <f>U169</f>
        <v/>
      </c>
      <c r="U169" s="164" t="n">
        <v>0.116</v>
      </c>
      <c r="V169" s="73" t="n"/>
      <c r="W169" s="73" t="inlineStr">
        <is>
          <t>畜牧兽医局</t>
        </is>
      </c>
      <c r="X169" s="73" t="inlineStr">
        <is>
          <t>曹志鹏</t>
        </is>
      </c>
      <c r="Y169" s="73">
        <f>VLOOKUP(E169,[24]附件2!$E:$Y,21,0)</f>
        <v/>
      </c>
      <c r="Z169" s="73">
        <f>VLOOKUP(E169,[24]附件2!$E:$Z,22,0)</f>
        <v/>
      </c>
      <c r="AA169" s="73" t="inlineStr">
        <is>
          <t>环财农〔2023〕6号</t>
        </is>
      </c>
      <c r="AB169" s="73" t="n"/>
    </row>
    <row r="170" ht="115" customFormat="1" customHeight="1" s="27">
      <c r="A170" s="122" t="n"/>
      <c r="B170" s="164" t="inlineStr">
        <is>
          <t>胡萝卜种植</t>
        </is>
      </c>
      <c r="C170" s="164" t="inlineStr">
        <is>
          <t>新建</t>
        </is>
      </c>
      <c r="D170" s="73" t="inlineStr">
        <is>
          <t>2023.1-2023.12</t>
        </is>
      </c>
      <c r="E170" s="164" t="inlineStr">
        <is>
          <t>木钵镇</t>
        </is>
      </c>
      <c r="F170" s="120" t="inlineStr">
        <is>
          <t>扶持全镇317户脱贫户（含监测对象）种植胡萝卜186.88亩，其中殷家桥村6户6亩，周湾村12户8亩，韩洼子村17户8.4亩，曹旗村6户9.3亩，高寨村19户9.5亩，高楼塬村17户7.63亩，刘家塬村1户2亩，白家掌村33户46亩，邓寨子10户6.5亩，郭西掌村41户17亩，二合塬村23户6.9亩，坪子塬村62户44.4亩，井儿岔村16户4亩，水坝滩村22户4.85亩，罗家沟村32户6.4亩。</t>
        </is>
      </c>
      <c r="G170" s="225" t="n">
        <v>2.0183</v>
      </c>
      <c r="H170" s="225" t="n">
        <v>2.0183</v>
      </c>
      <c r="I170" s="224" t="n"/>
      <c r="J170" s="224" t="n"/>
      <c r="K170" s="224" t="n"/>
      <c r="L170" s="73" t="inlineStr">
        <is>
          <t>甘财振兴〔2022〕21号</t>
        </is>
      </c>
      <c r="M170" s="120" t="inlineStr">
        <is>
          <t>培育壮大草畜产业、增加农户收入、助推产业振兴。</t>
        </is>
      </c>
      <c r="N170" s="78" t="inlineStr">
        <is>
          <t>大力推广科学饲喂，提高营养均衡，增加养殖户收入，进一步完善“企、社、户”三方利益联结机制。</t>
        </is>
      </c>
      <c r="O170" s="164" t="n">
        <v>15</v>
      </c>
      <c r="P170" s="73" t="n"/>
      <c r="Q170" s="73">
        <f>R170</f>
        <v/>
      </c>
      <c r="R170" s="164" t="n">
        <v>0.0317</v>
      </c>
      <c r="S170" s="73" t="n"/>
      <c r="T170" s="73">
        <f>U170</f>
        <v/>
      </c>
      <c r="U170" s="164" t="n">
        <v>0.1268</v>
      </c>
      <c r="V170" s="73" t="n"/>
      <c r="W170" s="73" t="inlineStr">
        <is>
          <t>畜牧兽医局</t>
        </is>
      </c>
      <c r="X170" s="73" t="inlineStr">
        <is>
          <t>曹志鹏</t>
        </is>
      </c>
      <c r="Y170" s="73">
        <f>VLOOKUP(E170,[24]附件2!$E:$Y,21,0)</f>
        <v/>
      </c>
      <c r="Z170" s="73">
        <f>VLOOKUP(E170,[24]附件2!$E:$Z,22,0)</f>
        <v/>
      </c>
      <c r="AA170" s="73" t="inlineStr">
        <is>
          <t>环财农〔2023〕6号</t>
        </is>
      </c>
      <c r="AB170" s="73" t="n"/>
    </row>
    <row r="171" ht="103" customFormat="1" customHeight="1" s="27">
      <c r="A171" s="122" t="n"/>
      <c r="B171" s="164" t="inlineStr">
        <is>
          <t>胡萝卜种植</t>
        </is>
      </c>
      <c r="C171" s="164" t="inlineStr">
        <is>
          <t>新建</t>
        </is>
      </c>
      <c r="D171" s="73" t="inlineStr">
        <is>
          <t>2023.1-2023.12</t>
        </is>
      </c>
      <c r="E171" s="164" t="inlineStr">
        <is>
          <t>虎洞镇</t>
        </is>
      </c>
      <c r="F171" s="120" t="inlineStr">
        <is>
          <t>扶持全镇396户脱贫户（含监测对象）种植胡萝卜470亩，其中半个城村20户15亩，常兆台村15户35亩，魏家河村106户50亩，高庙湾村10户20亩，砂井子村5户70亩，张湾村52户52亩，贾驿村8户8亩，刘解掌村20户80亩，金庄塬村100户100亩，张大掌村60户40亩。</t>
        </is>
      </c>
      <c r="G171" s="225" t="n">
        <v>5.076</v>
      </c>
      <c r="H171" s="225" t="n">
        <v>5.076</v>
      </c>
      <c r="I171" s="224" t="n"/>
      <c r="J171" s="224" t="n"/>
      <c r="K171" s="224" t="n"/>
      <c r="L171" s="73" t="inlineStr">
        <is>
          <t>甘财振兴〔2022〕21号</t>
        </is>
      </c>
      <c r="M171" s="120" t="inlineStr">
        <is>
          <t>培育壮大草畜产业、增加农户收入、助推产业振兴。</t>
        </is>
      </c>
      <c r="N171" s="78" t="inlineStr">
        <is>
          <t>大力推广科学饲喂，提高营养均衡，增加养殖户收入，进一步完善“企、社、户”三方利益联结机制。</t>
        </is>
      </c>
      <c r="O171" s="164" t="n">
        <v>10</v>
      </c>
      <c r="P171" s="73" t="n"/>
      <c r="Q171" s="73">
        <f>R171</f>
        <v/>
      </c>
      <c r="R171" s="164" t="n">
        <v>0.0396</v>
      </c>
      <c r="S171" s="73" t="n"/>
      <c r="T171" s="73">
        <f>U171</f>
        <v/>
      </c>
      <c r="U171" s="164" t="n">
        <v>0.1584</v>
      </c>
      <c r="V171" s="73" t="n"/>
      <c r="W171" s="73" t="inlineStr">
        <is>
          <t>畜牧兽医局</t>
        </is>
      </c>
      <c r="X171" s="73" t="inlineStr">
        <is>
          <t>曹志鹏</t>
        </is>
      </c>
      <c r="Y171" s="73">
        <f>VLOOKUP(E171,[24]附件2!$E:$Y,21,0)</f>
        <v/>
      </c>
      <c r="Z171" s="73">
        <f>VLOOKUP(E171,[24]附件2!$E:$Z,22,0)</f>
        <v/>
      </c>
      <c r="AA171" s="73" t="inlineStr">
        <is>
          <t>环财农〔2023〕6号</t>
        </is>
      </c>
      <c r="AB171" s="73" t="n"/>
    </row>
    <row r="172" ht="103" customFormat="1" customHeight="1" s="27">
      <c r="A172" s="122" t="n"/>
      <c r="B172" s="164" t="inlineStr">
        <is>
          <t>胡萝卜种植</t>
        </is>
      </c>
      <c r="C172" s="164" t="inlineStr">
        <is>
          <t>新建</t>
        </is>
      </c>
      <c r="D172" s="73" t="inlineStr">
        <is>
          <t>2023.1-2023.12</t>
        </is>
      </c>
      <c r="E172" s="164" t="inlineStr">
        <is>
          <t>演武乡</t>
        </is>
      </c>
      <c r="F172" s="120" t="inlineStr">
        <is>
          <t>扶持全乡438户脱贫户（含监测对象）种植胡萝卜185亩，其中曳郭咀村8户5.5亩，杨家洼村5户5亩，佛岔村10户9.5亩，刘坪村85户32亩，黑泉河村168户84亩，黄山村116户25亩，路家塬村6户5亩，吴家塬村10户4亩，走马硷村30户15亩。</t>
        </is>
      </c>
      <c r="G172" s="225" t="n">
        <v>1.998</v>
      </c>
      <c r="H172" s="225" t="n">
        <v>1.998</v>
      </c>
      <c r="I172" s="224" t="n"/>
      <c r="J172" s="224" t="n"/>
      <c r="K172" s="224" t="n"/>
      <c r="L172" s="73" t="inlineStr">
        <is>
          <t>甘财振兴〔2022〕21号</t>
        </is>
      </c>
      <c r="M172" s="120" t="inlineStr">
        <is>
          <t>培育壮大草畜产业、增加农户收入、助推产业振兴。</t>
        </is>
      </c>
      <c r="N172" s="78" t="inlineStr">
        <is>
          <t>大力推广科学饲喂，提高营养均衡，增加养殖户收入，进一步完善“企、社、户”三方利益联结机制。</t>
        </is>
      </c>
      <c r="O172" s="164" t="n">
        <v>9</v>
      </c>
      <c r="P172" s="73" t="n"/>
      <c r="Q172" s="73">
        <f>R172</f>
        <v/>
      </c>
      <c r="R172" s="164" t="n">
        <v>0.0438</v>
      </c>
      <c r="S172" s="73" t="n"/>
      <c r="T172" s="73">
        <f>U172</f>
        <v/>
      </c>
      <c r="U172" s="164" t="n">
        <v>0.1752</v>
      </c>
      <c r="V172" s="73" t="n"/>
      <c r="W172" s="73" t="inlineStr">
        <is>
          <t>畜牧兽医局</t>
        </is>
      </c>
      <c r="X172" s="73" t="inlineStr">
        <is>
          <t>曹志鹏</t>
        </is>
      </c>
      <c r="Y172" s="73">
        <f>VLOOKUP(E172,[24]附件2!$E:$Y,21,0)</f>
        <v/>
      </c>
      <c r="Z172" s="73">
        <f>VLOOKUP(E172,[24]附件2!$E:$Z,22,0)</f>
        <v/>
      </c>
      <c r="AA172" s="73" t="inlineStr">
        <is>
          <t>环财农〔2023〕6号</t>
        </is>
      </c>
      <c r="AB172" s="73" t="n"/>
    </row>
    <row r="173" ht="78" customFormat="1" customHeight="1" s="27">
      <c r="A173" s="122" t="n"/>
      <c r="B173" s="164" t="inlineStr">
        <is>
          <t>胡萝卜种植</t>
        </is>
      </c>
      <c r="C173" s="164" t="inlineStr">
        <is>
          <t>新建</t>
        </is>
      </c>
      <c r="D173" s="73" t="inlineStr">
        <is>
          <t>2023.1-2023.12</t>
        </is>
      </c>
      <c r="E173" s="164" t="inlineStr">
        <is>
          <t>八珠乡</t>
        </is>
      </c>
      <c r="F173" s="120" t="inlineStr">
        <is>
          <t>扶持全乡409户脱贫户（含监测对象）种植胡萝卜345.4亩，其中八珠塬村41户18.3亩，曹塬村29户24亩，瓦崾岘村93户95亩，杏树沟村32户43亩，塔儿咀村6户9亩，马连掌村40户49亩，冯家湾村81户40.5亩，苟塬村1户0.5亩，湫坝沟村41户4.1亩，白塬村45户62亩。</t>
        </is>
      </c>
      <c r="G173" s="225" t="n">
        <v>3.73032</v>
      </c>
      <c r="H173" s="225" t="n">
        <v>3.73032</v>
      </c>
      <c r="I173" s="224" t="n"/>
      <c r="J173" s="224" t="n"/>
      <c r="K173" s="224" t="n"/>
      <c r="L173" s="73" t="inlineStr">
        <is>
          <t>甘财振兴〔2022〕21号</t>
        </is>
      </c>
      <c r="M173" s="120" t="inlineStr">
        <is>
          <t>培育壮大草畜产业、增加农户收入、助推产业振兴。</t>
        </is>
      </c>
      <c r="N173" s="78" t="inlineStr">
        <is>
          <t>大力推广科学饲喂，提高营养均衡，增加养殖户收入，进一步完善“企、社、户”三方利益联结机制。</t>
        </is>
      </c>
      <c r="O173" s="164" t="n">
        <v>10</v>
      </c>
      <c r="P173" s="73" t="n"/>
      <c r="Q173" s="73">
        <f>R173</f>
        <v/>
      </c>
      <c r="R173" s="164" t="n">
        <v>0.0409</v>
      </c>
      <c r="S173" s="73" t="n"/>
      <c r="T173" s="73">
        <f>U173</f>
        <v/>
      </c>
      <c r="U173" s="164" t="n">
        <v>0.1636</v>
      </c>
      <c r="V173" s="73" t="n"/>
      <c r="W173" s="73" t="inlineStr">
        <is>
          <t>畜牧兽医局</t>
        </is>
      </c>
      <c r="X173" s="73" t="inlineStr">
        <is>
          <t>曹志鹏</t>
        </is>
      </c>
      <c r="Y173" s="73">
        <f>VLOOKUP(E173,[24]附件2!$E:$Y,21,0)</f>
        <v/>
      </c>
      <c r="Z173" s="73">
        <f>VLOOKUP(E173,[24]附件2!$E:$Z,22,0)</f>
        <v/>
      </c>
      <c r="AA173" s="73" t="inlineStr">
        <is>
          <t>环财农〔2023〕6号</t>
        </is>
      </c>
      <c r="AB173" s="73" t="n"/>
    </row>
    <row r="174" ht="80" customFormat="1" customHeight="1" s="27">
      <c r="A174" s="122" t="n"/>
      <c r="B174" s="164" t="inlineStr">
        <is>
          <t>胡萝卜种植</t>
        </is>
      </c>
      <c r="C174" s="164" t="inlineStr">
        <is>
          <t>新建</t>
        </is>
      </c>
      <c r="D174" s="73" t="inlineStr">
        <is>
          <t>2023.1-2023.12</t>
        </is>
      </c>
      <c r="E174" s="164" t="inlineStr">
        <is>
          <t>芦家湾乡</t>
        </is>
      </c>
      <c r="F174" s="120" t="inlineStr">
        <is>
          <t>扶持全乡347脱贫户（含监测对象）种植胡萝卜498亩，其中庙儿掌村80户80亩，桃李湾村30户30亩，井川村29户29亩，杨新庄村20户120亩，宋家掌村80户39亩，花儿掌村96户192亩，大堡条村12户8亩。</t>
        </is>
      </c>
      <c r="G174" s="225" t="n">
        <v>5.3784</v>
      </c>
      <c r="H174" s="225" t="n">
        <v>5.3784</v>
      </c>
      <c r="I174" s="224" t="n"/>
      <c r="J174" s="224" t="n"/>
      <c r="K174" s="224" t="n"/>
      <c r="L174" s="73" t="inlineStr">
        <is>
          <t>甘财振兴〔2022〕21号</t>
        </is>
      </c>
      <c r="M174" s="120" t="inlineStr">
        <is>
          <t>培育壮大草畜产业、增加农户收入、助推产业振兴。</t>
        </is>
      </c>
      <c r="N174" s="78" t="inlineStr">
        <is>
          <t>大力推广科学饲喂，提高营养均衡，增加养殖户收入，进一步完善“企、社、户”三方利益联结机制。</t>
        </is>
      </c>
      <c r="O174" s="164" t="n">
        <v>7</v>
      </c>
      <c r="P174" s="73" t="n"/>
      <c r="Q174" s="73">
        <f>R174</f>
        <v/>
      </c>
      <c r="R174" s="164" t="n">
        <v>0.0347</v>
      </c>
      <c r="S174" s="73" t="n"/>
      <c r="T174" s="73">
        <f>U174</f>
        <v/>
      </c>
      <c r="U174" s="164" t="n">
        <v>0.1388</v>
      </c>
      <c r="V174" s="73" t="n"/>
      <c r="W174" s="73" t="inlineStr">
        <is>
          <t>畜牧兽医局</t>
        </is>
      </c>
      <c r="X174" s="73" t="inlineStr">
        <is>
          <t>曹志鹏</t>
        </is>
      </c>
      <c r="Y174" s="73">
        <f>VLOOKUP(E174,[24]附件2!$E:$Y,21,0)</f>
        <v/>
      </c>
      <c r="Z174" s="73">
        <f>VLOOKUP(E174,[24]附件2!$E:$Z,22,0)</f>
        <v/>
      </c>
      <c r="AA174" s="73" t="inlineStr">
        <is>
          <t>环财农〔2023〕6号</t>
        </is>
      </c>
      <c r="AB174" s="73" t="n"/>
    </row>
    <row r="175" ht="86" customFormat="1" customHeight="1" s="27">
      <c r="A175" s="122" t="n"/>
      <c r="B175" s="164" t="inlineStr">
        <is>
          <t>胡萝卜种植</t>
        </is>
      </c>
      <c r="C175" s="164" t="inlineStr">
        <is>
          <t>新建</t>
        </is>
      </c>
      <c r="D175" s="73" t="inlineStr">
        <is>
          <t>2023.1-2023.12</t>
        </is>
      </c>
      <c r="E175" s="164" t="inlineStr">
        <is>
          <t>樊家川镇</t>
        </is>
      </c>
      <c r="F175" s="120" t="inlineStr">
        <is>
          <t>扶持全镇207脱贫户（含监测对象）种植胡萝卜166亩，其中慕家河村3户6亩，樊家川村30户15亩，郝集村10户5亩，长城村20户20亩，闫塬村84户20亩，李崾岘村20户20亩，马骏滩村40户80亩。</t>
        </is>
      </c>
      <c r="G175" s="225" t="n">
        <v>1.7928</v>
      </c>
      <c r="H175" s="225" t="n">
        <v>1.7928</v>
      </c>
      <c r="I175" s="224" t="n"/>
      <c r="J175" s="224" t="n"/>
      <c r="K175" s="224" t="n"/>
      <c r="L175" s="73" t="inlineStr">
        <is>
          <t>甘财振兴〔2022〕21号</t>
        </is>
      </c>
      <c r="M175" s="120" t="inlineStr">
        <is>
          <t>培育壮大草畜产业、增加农户收入、助推产业振兴。</t>
        </is>
      </c>
      <c r="N175" s="78" t="inlineStr">
        <is>
          <t>大力推广科学饲喂，提高营养均衡，增加养殖户收入，进一步完善“企、社、户”三方利益联结机制。</t>
        </is>
      </c>
      <c r="O175" s="164" t="n">
        <v>7</v>
      </c>
      <c r="P175" s="73" t="n"/>
      <c r="Q175" s="73">
        <f>R175</f>
        <v/>
      </c>
      <c r="R175" s="164" t="n">
        <v>0.0207</v>
      </c>
      <c r="S175" s="73" t="n"/>
      <c r="T175" s="73">
        <f>U175</f>
        <v/>
      </c>
      <c r="U175" s="164" t="n">
        <v>0.0828</v>
      </c>
      <c r="V175" s="73" t="n"/>
      <c r="W175" s="73" t="inlineStr">
        <is>
          <t>畜牧兽医局</t>
        </is>
      </c>
      <c r="X175" s="73" t="inlineStr">
        <is>
          <t>曹志鹏</t>
        </is>
      </c>
      <c r="Y175" s="73">
        <f>VLOOKUP(E175,[24]附件2!$E:$Y,21,0)</f>
        <v/>
      </c>
      <c r="Z175" s="73">
        <f>VLOOKUP(E175,[24]附件2!$E:$Z,22,0)</f>
        <v/>
      </c>
      <c r="AA175" s="73" t="inlineStr">
        <is>
          <t>环财农〔2023〕6号</t>
        </is>
      </c>
      <c r="AB175" s="73" t="n"/>
    </row>
    <row r="176" ht="60" customFormat="1" customHeight="1" s="26">
      <c r="A176" s="64" t="n"/>
      <c r="B176" s="64" t="inlineStr">
        <is>
          <t>大燕麦种植
合计</t>
        </is>
      </c>
      <c r="C176" s="64" t="inlineStr">
        <is>
          <t>新建</t>
        </is>
      </c>
      <c r="D176" s="64" t="inlineStr">
        <is>
          <t>2023.1-2023.12</t>
        </is>
      </c>
      <c r="E176" s="65" t="inlineStr">
        <is>
          <t>各乡镇</t>
        </is>
      </c>
      <c r="F176" s="66" t="inlineStr">
        <is>
          <t>扶持全县20个乡镇脱贫户（含监测对象）种植大燕麦210841.86亩，籽种统一采购、每亩按10kg供应。</t>
        </is>
      </c>
      <c r="G176" s="219" t="n">
        <v>948.7883</v>
      </c>
      <c r="H176" s="68" t="n">
        <v>948.7883</v>
      </c>
      <c r="I176" s="64" t="n"/>
      <c r="J176" s="64" t="n"/>
      <c r="K176" s="68" t="n"/>
      <c r="L176" s="68" t="inlineStr">
        <is>
          <t>甘财振兴〔2022〕21号</t>
        </is>
      </c>
      <c r="M176" s="66" t="inlineStr">
        <is>
          <t>培育壮大草畜产业、增加农户收入、助推产业振兴。</t>
        </is>
      </c>
      <c r="N176" s="85" t="inlineStr">
        <is>
          <t>引导农户种植商品草、订单草和自用草，降低养殖成本，保障饲草供给，增加农户收入，进一步完善“企、社、户”三方利益联结机制。</t>
        </is>
      </c>
      <c r="O176" s="64" t="n">
        <v>243</v>
      </c>
      <c r="P176" s="68" t="n"/>
      <c r="Q176" s="68">
        <f>R176</f>
        <v/>
      </c>
      <c r="R176" s="220" t="n">
        <v>1.5613</v>
      </c>
      <c r="S176" s="220" t="n"/>
      <c r="T176" s="68">
        <f>U176</f>
        <v/>
      </c>
      <c r="U176" s="220" t="n">
        <v>6.2452</v>
      </c>
      <c r="V176" s="220" t="n"/>
      <c r="W176" s="64" t="inlineStr">
        <is>
          <t>畜牧兽医局</t>
        </is>
      </c>
      <c r="X176" s="95" t="inlineStr">
        <is>
          <t>曹志鹏</t>
        </is>
      </c>
      <c r="Y176" s="64" t="n"/>
      <c r="Z176" s="68" t="n"/>
      <c r="AA176" s="68" t="inlineStr">
        <is>
          <t>环财农〔2023〕6号</t>
        </is>
      </c>
      <c r="AB176" s="68" t="n"/>
    </row>
    <row r="177" ht="119" customFormat="1" customHeight="1" s="27">
      <c r="A177" s="122" t="n"/>
      <c r="B177" s="164" t="inlineStr">
        <is>
          <t>大燕麦种植</t>
        </is>
      </c>
      <c r="C177" s="164" t="inlineStr">
        <is>
          <t>新建</t>
        </is>
      </c>
      <c r="D177" s="73" t="inlineStr">
        <is>
          <t>2023.1-2023.12</t>
        </is>
      </c>
      <c r="E177" s="164" t="inlineStr">
        <is>
          <t>车道镇</t>
        </is>
      </c>
      <c r="F177" s="120" t="inlineStr">
        <is>
          <t>扶持全镇1597户脱贫户（含监测对象）种植大燕麦20530亩。其中元峁村120户1500亩，苦水掌130户1500亩，双庙村100户1500亩，王西掌150户1900亩，吊渠村110户1300亩，三角城村72户1000亩，杨掌村106户2100亩，万安村161户1500亩，魏洼村100户1500亩，陈掌村72户1000亩，红台村62户720亩，樱桃掌村80户1400亩，安掌村114户700亩，代掌村85户310亩，刘渠村100户1900亩，刘园子村35户700亩</t>
        </is>
      </c>
      <c r="G177" s="225" t="n">
        <v>92.38500000000001</v>
      </c>
      <c r="H177" s="225" t="n">
        <v>92.38500000000001</v>
      </c>
      <c r="I177" s="224" t="n"/>
      <c r="J177" s="224" t="n"/>
      <c r="K177" s="224" t="n"/>
      <c r="L177" s="73" t="inlineStr">
        <is>
          <t>甘财振兴〔2022〕21号</t>
        </is>
      </c>
      <c r="M177" s="120" t="inlineStr">
        <is>
          <t>培育壮大草畜产业、增加农户收入、助推产业振兴。</t>
        </is>
      </c>
      <c r="N177" s="78" t="inlineStr">
        <is>
          <t>引导农户种植商品草、订单草和自用草，降低养殖成本，保障饲草供给，增加农户收入，进一步完善“企、社、户”三方利益联结机制。</t>
        </is>
      </c>
      <c r="O177" s="164" t="n">
        <v>16</v>
      </c>
      <c r="P177" s="73" t="n"/>
      <c r="Q177" s="73">
        <f>R177</f>
        <v/>
      </c>
      <c r="R177" s="164" t="n">
        <v>0.1597</v>
      </c>
      <c r="S177" s="73" t="n"/>
      <c r="T177" s="73">
        <f>U177</f>
        <v/>
      </c>
      <c r="U177" s="164" t="n">
        <v>0.6388</v>
      </c>
      <c r="V177" s="73" t="n"/>
      <c r="W177" s="73" t="inlineStr">
        <is>
          <t>畜牧兽医局</t>
        </is>
      </c>
      <c r="X177" s="73" t="inlineStr">
        <is>
          <t>曹志鹏</t>
        </is>
      </c>
      <c r="Y177" s="73">
        <f>VLOOKUP(E177,[24]附件2!$E:$Y,21,0)</f>
        <v/>
      </c>
      <c r="Z177" s="73">
        <f>VLOOKUP(E177,[24]附件2!$E:$Z,22,0)</f>
        <v/>
      </c>
      <c r="AA177" s="73" t="inlineStr">
        <is>
          <t>环财农〔2023〕6号</t>
        </is>
      </c>
      <c r="AB177" s="73" t="n"/>
    </row>
    <row r="178" ht="103" customFormat="1" customHeight="1" s="27">
      <c r="A178" s="122" t="n"/>
      <c r="B178" s="164" t="inlineStr">
        <is>
          <t>大燕麦种植</t>
        </is>
      </c>
      <c r="C178" s="164" t="inlineStr">
        <is>
          <t>新建</t>
        </is>
      </c>
      <c r="D178" s="73" t="inlineStr">
        <is>
          <t>2023.1-2023.12</t>
        </is>
      </c>
      <c r="E178" s="164" t="inlineStr">
        <is>
          <t>毛井镇</t>
        </is>
      </c>
      <c r="F178" s="120" t="inlineStr">
        <is>
          <t>持全镇1347户脱贫户（含监测对象）种植大燕麦33271亩。其中二条俭村225户1559亩，砖城子村34户1260亩，山西掌村98户2199亩，杨东掌村138户3630亩，红糜湾村35户1105亩，施家滩村90户2746亩，乔崾岘村82户3396亩，黄寨柯村103户4335亩，高家洼村47户932亩，丁连掌村69户2440亩，大户掌村97户1362亩，红土咀村204户5476亩，马趟村125户2831亩。</t>
        </is>
      </c>
      <c r="G178" s="225" t="n">
        <v>149.7195</v>
      </c>
      <c r="H178" s="225" t="n">
        <v>149.7195</v>
      </c>
      <c r="I178" s="224" t="n"/>
      <c r="J178" s="224" t="n"/>
      <c r="K178" s="224" t="n"/>
      <c r="L178" s="73" t="inlineStr">
        <is>
          <t>甘财振兴〔2022〕21号</t>
        </is>
      </c>
      <c r="M178" s="120" t="inlineStr">
        <is>
          <t>培育壮大草畜产业、增加农户收入、助推产业振兴。</t>
        </is>
      </c>
      <c r="N178" s="78" t="inlineStr">
        <is>
          <t>引导农户种植商品草、订单草和自用草，降低养殖成本，保障饲草供给，增加农户收入，进一步完善“企、社、户”三方利益联结机制。</t>
        </is>
      </c>
      <c r="O178" s="164" t="n">
        <v>13</v>
      </c>
      <c r="P178" s="73" t="n"/>
      <c r="Q178" s="73">
        <f>R178</f>
        <v/>
      </c>
      <c r="R178" s="164" t="n">
        <v>0.1347</v>
      </c>
      <c r="S178" s="73" t="n"/>
      <c r="T178" s="73">
        <f>U178</f>
        <v/>
      </c>
      <c r="U178" s="164" t="n">
        <v>0.5387999999999999</v>
      </c>
      <c r="V178" s="73" t="n"/>
      <c r="W178" s="73" t="inlineStr">
        <is>
          <t>畜牧兽医局</t>
        </is>
      </c>
      <c r="X178" s="73" t="inlineStr">
        <is>
          <t>曹志鹏</t>
        </is>
      </c>
      <c r="Y178" s="73">
        <f>VLOOKUP(E178,[24]附件2!$E:$Y,21,0)</f>
        <v/>
      </c>
      <c r="Z178" s="73">
        <f>VLOOKUP(E178,[24]附件2!$E:$Z,22,0)</f>
        <v/>
      </c>
      <c r="AA178" s="73" t="inlineStr">
        <is>
          <t>环财农〔2023〕6号</t>
        </is>
      </c>
      <c r="AB178" s="73" t="n"/>
    </row>
    <row r="179" ht="138" customFormat="1" customHeight="1" s="27">
      <c r="A179" s="122" t="n"/>
      <c r="B179" s="164" t="inlineStr">
        <is>
          <t>大燕麦种植</t>
        </is>
      </c>
      <c r="C179" s="164" t="inlineStr">
        <is>
          <t>新建</t>
        </is>
      </c>
      <c r="D179" s="73" t="inlineStr">
        <is>
          <t>2023.1-2023.12</t>
        </is>
      </c>
      <c r="E179" s="164" t="inlineStr">
        <is>
          <t>洪德镇</t>
        </is>
      </c>
      <c r="F179" s="120" t="inlineStr">
        <is>
          <t>扶持全镇1251户脱贫户（含监测对象）种植大燕麦7206亩。其中大户塬村33户159亩，丁阳渠子村56户162亩，耿塬畔村26户122亩，河连湾村93户529亩，洪德街村108户488亩，寇河村87户330.5亩，李达掌村58户348亩，李塬村55户239.5亩，梁岔村85户514亩，马塬村86户356亩，苗河村67户604亩，苏长沟村82户323亩，私盐路村88户1074亩，肖关村9户48亩，新集子村101户1131亩，许旗村56户100亩，张崾岘村38户190亩，张塬村37户250亩，赵洼村86户238亩。</t>
        </is>
      </c>
      <c r="G179" s="225" t="n">
        <v>32.427</v>
      </c>
      <c r="H179" s="225" t="n">
        <v>32.427</v>
      </c>
      <c r="I179" s="224" t="n"/>
      <c r="J179" s="224" t="n"/>
      <c r="K179" s="224" t="n"/>
      <c r="L179" s="73" t="inlineStr">
        <is>
          <t>甘财振兴〔2022〕21号</t>
        </is>
      </c>
      <c r="M179" s="120" t="inlineStr">
        <is>
          <t>培育壮大草畜产业、增加农户收入、助推产业振兴。</t>
        </is>
      </c>
      <c r="N179" s="78" t="inlineStr">
        <is>
          <t>引导农户种植商品草、订单草和自用草，降低养殖成本，保障饲草供给，增加农户收入，进一步完善“企、社、户”三方利益联结机制。</t>
        </is>
      </c>
      <c r="O179" s="164" t="n">
        <v>19</v>
      </c>
      <c r="P179" s="73" t="n"/>
      <c r="Q179" s="73">
        <f>R179</f>
        <v/>
      </c>
      <c r="R179" s="164" t="n">
        <v>0.1251</v>
      </c>
      <c r="S179" s="73" t="n"/>
      <c r="T179" s="73">
        <f>U179</f>
        <v/>
      </c>
      <c r="U179" s="164" t="n">
        <v>0.5004</v>
      </c>
      <c r="V179" s="73" t="n"/>
      <c r="W179" s="73" t="inlineStr">
        <is>
          <t>畜牧兽医局</t>
        </is>
      </c>
      <c r="X179" s="73" t="inlineStr">
        <is>
          <t>曹志鹏</t>
        </is>
      </c>
      <c r="Y179" s="73">
        <f>VLOOKUP(E179,[24]附件2!$E:$Y,21,0)</f>
        <v/>
      </c>
      <c r="Z179" s="73">
        <f>VLOOKUP(E179,[24]附件2!$E:$Z,22,0)</f>
        <v/>
      </c>
      <c r="AA179" s="73" t="inlineStr">
        <is>
          <t>环财农〔2023〕6号</t>
        </is>
      </c>
      <c r="AB179" s="73" t="n"/>
    </row>
    <row r="180" ht="103" customFormat="1" customHeight="1" s="27">
      <c r="A180" s="122" t="n"/>
      <c r="B180" s="164" t="inlineStr">
        <is>
          <t>大燕麦种植</t>
        </is>
      </c>
      <c r="C180" s="164" t="inlineStr">
        <is>
          <t>新建</t>
        </is>
      </c>
      <c r="D180" s="73" t="inlineStr">
        <is>
          <t>2023.1-2023.12</t>
        </is>
      </c>
      <c r="E180" s="164" t="inlineStr">
        <is>
          <t>小南沟乡</t>
        </is>
      </c>
      <c r="F180" s="120" t="inlineStr">
        <is>
          <t>扶持全乡1295户脱贫户（含监测对象）种植大燕麦28777亩。其中陈掌村70户700亩，粉子山村111户3354亩，李上山村90户2382亩，李塬村90户1200亩，连家川村138户2295亩，天子渠村50户555亩，汪天子村95户2442亩，小南沟村125户2616亩，许掌村107户813亩，杨胡套子村130户3656亩，丁寨柯村185户5264亩，燕麦掌村104户3500亩。</t>
        </is>
      </c>
      <c r="G180" s="225" t="n">
        <v>129.4965</v>
      </c>
      <c r="H180" s="225" t="n">
        <v>129.4965</v>
      </c>
      <c r="I180" s="224" t="n"/>
      <c r="J180" s="224" t="n"/>
      <c r="K180" s="224" t="n"/>
      <c r="L180" s="73" t="inlineStr">
        <is>
          <t>甘财振兴〔2022〕21号</t>
        </is>
      </c>
      <c r="M180" s="120" t="inlineStr">
        <is>
          <t>培育壮大草畜产业、增加农户收入、助推产业振兴。</t>
        </is>
      </c>
      <c r="N180" s="78" t="inlineStr">
        <is>
          <t>引导农户种植商品草、订单草和自用草，降低养殖成本，保障饲草供给，增加农户收入，进一步完善“企、社、户”三方利益联结机制。</t>
        </is>
      </c>
      <c r="O180" s="164" t="n">
        <v>12</v>
      </c>
      <c r="P180" s="73" t="n"/>
      <c r="Q180" s="73">
        <f>R180</f>
        <v/>
      </c>
      <c r="R180" s="164" t="n">
        <v>0.1295</v>
      </c>
      <c r="S180" s="73" t="n"/>
      <c r="T180" s="73">
        <f>U180</f>
        <v/>
      </c>
      <c r="U180" s="164" t="n">
        <v>0.518</v>
      </c>
      <c r="V180" s="73" t="n"/>
      <c r="W180" s="73" t="inlineStr">
        <is>
          <t>畜牧兽医局</t>
        </is>
      </c>
      <c r="X180" s="73" t="inlineStr">
        <is>
          <t>曹志鹏</t>
        </is>
      </c>
      <c r="Y180" s="73">
        <f>VLOOKUP(E180,[24]附件2!$E:$Y,21,0)</f>
        <v/>
      </c>
      <c r="Z180" s="73">
        <f>VLOOKUP(E180,[24]附件2!$E:$Z,22,0)</f>
        <v/>
      </c>
      <c r="AA180" s="73" t="inlineStr">
        <is>
          <t>环财农〔2023〕6号</t>
        </is>
      </c>
      <c r="AB180" s="73" t="n"/>
    </row>
    <row r="181" ht="103" customFormat="1" customHeight="1" s="27">
      <c r="A181" s="122" t="n"/>
      <c r="B181" s="164" t="inlineStr">
        <is>
          <t>大燕麦种植</t>
        </is>
      </c>
      <c r="C181" s="164" t="inlineStr">
        <is>
          <t>新建</t>
        </is>
      </c>
      <c r="D181" s="73" t="inlineStr">
        <is>
          <t>2023.1-2023.12</t>
        </is>
      </c>
      <c r="E181" s="164" t="inlineStr">
        <is>
          <t>耿湾乡</t>
        </is>
      </c>
      <c r="F181" s="120" t="inlineStr">
        <is>
          <t>扶持全乡818户脱贫户（含监测对象）种植大燕麦6610亩。其中万湾村150户1200亩，黑城岔村48户400亩，许掌村50户300亩，潘掌村140户1100亩，早流渠村50户300亩，桃树掌村50户300亩，天桥村50户300亩，四合原村35户350亩，耿河村50户800亩，郝东掌村143户780亩，张台村12户540亩，韩老庄村15户120亩，郜庄村25户120亩。</t>
        </is>
      </c>
      <c r="G181" s="225" t="n">
        <v>29.745</v>
      </c>
      <c r="H181" s="225" t="n">
        <v>29.745</v>
      </c>
      <c r="I181" s="224" t="n"/>
      <c r="J181" s="224" t="n"/>
      <c r="K181" s="224" t="n"/>
      <c r="L181" s="73" t="inlineStr">
        <is>
          <t>甘财振兴〔2022〕21号</t>
        </is>
      </c>
      <c r="M181" s="120" t="inlineStr">
        <is>
          <t>培育壮大草畜产业、增加农户收入、助推产业振兴。</t>
        </is>
      </c>
      <c r="N181" s="78" t="inlineStr">
        <is>
          <t>引导农户种植商品草、订单草和自用草，降低养殖成本，保障饲草供给，增加农户收入，进一步完善“企、社、户”三方利益联结机制。</t>
        </is>
      </c>
      <c r="O181" s="164" t="n">
        <v>13</v>
      </c>
      <c r="P181" s="73" t="n"/>
      <c r="Q181" s="73">
        <f>R181</f>
        <v/>
      </c>
      <c r="R181" s="164" t="n">
        <v>0.0818</v>
      </c>
      <c r="S181" s="73" t="n"/>
      <c r="T181" s="73">
        <f>U181</f>
        <v/>
      </c>
      <c r="U181" s="164" t="n">
        <v>0.3272</v>
      </c>
      <c r="V181" s="73" t="n"/>
      <c r="W181" s="73" t="inlineStr">
        <is>
          <t>畜牧兽医局</t>
        </is>
      </c>
      <c r="X181" s="73" t="inlineStr">
        <is>
          <t>曹志鹏</t>
        </is>
      </c>
      <c r="Y181" s="73">
        <f>VLOOKUP(E181,[24]附件2!$E:$Y,21,0)</f>
        <v/>
      </c>
      <c r="Z181" s="73">
        <f>VLOOKUP(E181,[24]附件2!$E:$Z,22,0)</f>
        <v/>
      </c>
      <c r="AA181" s="73" t="inlineStr">
        <is>
          <t>环财农〔2023〕6号</t>
        </is>
      </c>
      <c r="AB181" s="73" t="n"/>
    </row>
    <row r="182" ht="117" customFormat="1" customHeight="1" s="27">
      <c r="A182" s="122" t="n"/>
      <c r="B182" s="164" t="inlineStr">
        <is>
          <t>大燕麦种植</t>
        </is>
      </c>
      <c r="C182" s="164" t="inlineStr">
        <is>
          <t>新建</t>
        </is>
      </c>
      <c r="D182" s="73" t="inlineStr">
        <is>
          <t>2023.1-2023.12</t>
        </is>
      </c>
      <c r="E182" s="164" t="inlineStr">
        <is>
          <t>环城镇</t>
        </is>
      </c>
      <c r="F182" s="120" t="inlineStr">
        <is>
          <t>扶持全镇342户脱贫户（含监测对象）种植大燕麦1640亩。其中陈汤塬村12户60亩，龚淌村30户150亩，马坊塬村30户60亩，唐塬村13户65亩，北郭塬村14户70亩，鸳鸯沟10户50亩，高龚塬村32户160亩，耿家沟村30户150亩，张滩滩村7户35亩，漫塬村6户30亩，冉旗寨村20户100亩，西川村46户150亩，十五里沟村3户10亩，杨庙掌村11户55亩，赵小掌村50户250亩，周塬村1户5亩，张淌村10户50亩，宁老庄村17户190亩。</t>
        </is>
      </c>
      <c r="G182" s="225" t="n">
        <v>7.38</v>
      </c>
      <c r="H182" s="225" t="n">
        <v>7.38</v>
      </c>
      <c r="I182" s="224" t="n"/>
      <c r="J182" s="224" t="n"/>
      <c r="K182" s="224" t="n"/>
      <c r="L182" s="73" t="inlineStr">
        <is>
          <t>甘财振兴〔2022〕21号</t>
        </is>
      </c>
      <c r="M182" s="120" t="inlineStr">
        <is>
          <t>培育壮大草畜产业、增加农户收入、助推产业振兴。</t>
        </is>
      </c>
      <c r="N182" s="78" t="inlineStr">
        <is>
          <t>引导农户种植商品草、订单草和自用草，降低养殖成本，保障饲草供给，增加农户收入，进一步完善“企、社、户”三方利益联结机制。</t>
        </is>
      </c>
      <c r="O182" s="164" t="n">
        <v>18</v>
      </c>
      <c r="P182" s="73" t="n"/>
      <c r="Q182" s="73">
        <f>R182</f>
        <v/>
      </c>
      <c r="R182" s="164" t="n">
        <v>0.0342</v>
      </c>
      <c r="S182" s="73" t="n"/>
      <c r="T182" s="73">
        <f>U182</f>
        <v/>
      </c>
      <c r="U182" s="164" t="n">
        <v>0.1368</v>
      </c>
      <c r="V182" s="73" t="n"/>
      <c r="W182" s="73" t="inlineStr">
        <is>
          <t>畜牧兽医局</t>
        </is>
      </c>
      <c r="X182" s="73" t="inlineStr">
        <is>
          <t>曹志鹏</t>
        </is>
      </c>
      <c r="Y182" s="73">
        <f>VLOOKUP(E182,[24]附件2!$E:$Y,21,0)</f>
        <v/>
      </c>
      <c r="Z182" s="73">
        <f>VLOOKUP(E182,[24]附件2!$E:$Z,22,0)</f>
        <v/>
      </c>
      <c r="AA182" s="73" t="inlineStr">
        <is>
          <t>环财农〔2023〕6号</t>
        </is>
      </c>
      <c r="AB182" s="73" t="n"/>
    </row>
    <row r="183" ht="122" customFormat="1" customHeight="1" s="27">
      <c r="A183" s="122" t="n"/>
      <c r="B183" s="164" t="inlineStr">
        <is>
          <t>大燕麦种植</t>
        </is>
      </c>
      <c r="C183" s="164" t="inlineStr">
        <is>
          <t>新建</t>
        </is>
      </c>
      <c r="D183" s="73" t="inlineStr">
        <is>
          <t>2023.1-2023.12</t>
        </is>
      </c>
      <c r="E183" s="164" t="inlineStr">
        <is>
          <t>合道镇</t>
        </is>
      </c>
      <c r="F183" s="120" t="inlineStr">
        <is>
          <t>扶持全镇910户脱贫户（含监测对象）种植大燕麦4969.61亩。其中，常崾岘村14户102亩，陈旗塬村28户197亩，何家坪村33户137亩，红崖洼村4户18亩，梁坪村39户128亩，尚西坪村28户159亩，沈家岭村101户521亩，陶洼子村22户117.5亩，瓦天沟村79户508.17亩，辛坪村62户318亩，杨坪沟村74户463亩，赵台村104户806亩，朱家塬村104户300.7亩，赵家塬村31户171亩，寨子坪村77户577.04亩，大路洼村37户180.2亩，唐台子村73户266亩。</t>
        </is>
      </c>
      <c r="G183" s="225" t="n">
        <v>22.3632</v>
      </c>
      <c r="H183" s="225" t="n">
        <v>22.3632</v>
      </c>
      <c r="I183" s="224" t="n"/>
      <c r="J183" s="224" t="n"/>
      <c r="K183" s="224" t="n"/>
      <c r="L183" s="73" t="inlineStr">
        <is>
          <t>甘财振兴〔2022〕21号</t>
        </is>
      </c>
      <c r="M183" s="120" t="inlineStr">
        <is>
          <t>培育壮大草畜产业、增加农户收入、助推产业振兴。</t>
        </is>
      </c>
      <c r="N183" s="78" t="inlineStr">
        <is>
          <t>引导农户种植商品草、订单草和自用草，降低养殖成本，保障饲草供给，增加农户收入，进一步完善“企、社、户”三方利益联结机制。</t>
        </is>
      </c>
      <c r="O183" s="164" t="n">
        <v>17</v>
      </c>
      <c r="P183" s="73" t="n"/>
      <c r="Q183" s="73">
        <f>R183</f>
        <v/>
      </c>
      <c r="R183" s="164" t="n">
        <v>0.091</v>
      </c>
      <c r="S183" s="73" t="n"/>
      <c r="T183" s="73">
        <f>U183</f>
        <v/>
      </c>
      <c r="U183" s="164" t="n">
        <v>0.364</v>
      </c>
      <c r="V183" s="73" t="n"/>
      <c r="W183" s="73" t="inlineStr">
        <is>
          <t>畜牧兽医局</t>
        </is>
      </c>
      <c r="X183" s="73" t="inlineStr">
        <is>
          <t>曹志鹏</t>
        </is>
      </c>
      <c r="Y183" s="73">
        <f>VLOOKUP(E183,[24]附件2!$E:$Y,21,0)</f>
        <v/>
      </c>
      <c r="Z183" s="73">
        <f>VLOOKUP(E183,[24]附件2!$E:$Z,22,0)</f>
        <v/>
      </c>
      <c r="AA183" s="73" t="inlineStr">
        <is>
          <t>环财农〔2023〕6号</t>
        </is>
      </c>
      <c r="AB183" s="73" t="n"/>
    </row>
    <row r="184" ht="103" customFormat="1" customHeight="1" s="27">
      <c r="A184" s="122" t="n"/>
      <c r="B184" s="164" t="inlineStr">
        <is>
          <t>大燕麦种植</t>
        </is>
      </c>
      <c r="C184" s="164" t="inlineStr">
        <is>
          <t>新建</t>
        </is>
      </c>
      <c r="D184" s="73" t="inlineStr">
        <is>
          <t>2023.1-2023.12</t>
        </is>
      </c>
      <c r="E184" s="164" t="inlineStr">
        <is>
          <t>曲子镇</t>
        </is>
      </c>
      <c r="F184" s="120" t="inlineStr">
        <is>
          <t>扶持全镇221户脱贫户（含监测对象）种植大燕麦703亩。其中双城村5户10亩，刘旗村10户20亩，孟家寨村5户23亩，楼房子村10户32亩，西沟村35户100亩，宋家塬村9户27亩，许家塬村19户74亩，金村寺村32户40亩，高李湾3户30亩，油坊塬村29户58亩，金盆掌村19户74亩，小庄子村8户50亩，马家河村15户75亩，董家塬村22户90亩。</t>
        </is>
      </c>
      <c r="G184" s="225" t="n">
        <v>3.1635</v>
      </c>
      <c r="H184" s="225" t="n">
        <v>3.1635</v>
      </c>
      <c r="I184" s="224" t="n"/>
      <c r="J184" s="224" t="n"/>
      <c r="K184" s="224" t="n"/>
      <c r="L184" s="73" t="inlineStr">
        <is>
          <t>甘财振兴〔2022〕21号</t>
        </is>
      </c>
      <c r="M184" s="120" t="inlineStr">
        <is>
          <t>培育壮大草畜产业、增加农户收入、助推产业振兴。</t>
        </is>
      </c>
      <c r="N184" s="78" t="inlineStr">
        <is>
          <t>引导农户种植商品草、订单草和自用草，降低养殖成本，保障饲草供给，增加农户收入，进一步完善“企、社、户”三方利益联结机制。</t>
        </is>
      </c>
      <c r="O184" s="164" t="n">
        <v>14</v>
      </c>
      <c r="P184" s="73" t="n"/>
      <c r="Q184" s="73">
        <f>R184</f>
        <v/>
      </c>
      <c r="R184" s="164" t="n">
        <v>0.0221</v>
      </c>
      <c r="S184" s="73" t="n"/>
      <c r="T184" s="73">
        <f>U184</f>
        <v/>
      </c>
      <c r="U184" s="164" t="n">
        <v>0.08840000000000001</v>
      </c>
      <c r="V184" s="73" t="n"/>
      <c r="W184" s="73" t="inlineStr">
        <is>
          <t>畜牧兽医局</t>
        </is>
      </c>
      <c r="X184" s="73" t="inlineStr">
        <is>
          <t>曹志鹏</t>
        </is>
      </c>
      <c r="Y184" s="73">
        <f>VLOOKUP(E184,[24]附件2!$E:$Y,21,0)</f>
        <v/>
      </c>
      <c r="Z184" s="73">
        <f>VLOOKUP(E184,[24]附件2!$E:$Z,22,0)</f>
        <v/>
      </c>
      <c r="AA184" s="73" t="inlineStr">
        <is>
          <t>环财农〔2023〕6号</t>
        </is>
      </c>
      <c r="AB184" s="73" t="n"/>
    </row>
    <row r="185" ht="103" customFormat="1" customHeight="1" s="27">
      <c r="A185" s="122" t="n"/>
      <c r="B185" s="164" t="inlineStr">
        <is>
          <t>大燕麦种植</t>
        </is>
      </c>
      <c r="C185" s="164" t="inlineStr">
        <is>
          <t>新建</t>
        </is>
      </c>
      <c r="D185" s="73" t="inlineStr">
        <is>
          <t>2023.1-2023.12</t>
        </is>
      </c>
      <c r="E185" s="164" t="inlineStr">
        <is>
          <t>罗山川乡</t>
        </is>
      </c>
      <c r="F185" s="120" t="inlineStr">
        <is>
          <t>扶持全乡650户脱贫户（含监测对象）种植大燕麦7504亩。其中西阳洼村68户368亩，苇芝城村53户640亩，龙柏山村118户1390亩，兰家掌村114户800亩，大树塬村106户1440亩，陈渠子村79户1200亩，山水湾村25户450亩，光明村87户1216亩。</t>
        </is>
      </c>
      <c r="G185" s="225" t="n">
        <v>33.768</v>
      </c>
      <c r="H185" s="225" t="n">
        <v>33.768</v>
      </c>
      <c r="I185" s="224" t="n"/>
      <c r="J185" s="224" t="n"/>
      <c r="K185" s="224" t="n"/>
      <c r="L185" s="73" t="inlineStr">
        <is>
          <t>甘财振兴〔2022〕21号</t>
        </is>
      </c>
      <c r="M185" s="120" t="inlineStr">
        <is>
          <t>培育壮大草畜产业、增加农户收入、助推产业振兴。</t>
        </is>
      </c>
      <c r="N185" s="78" t="inlineStr">
        <is>
          <t>引导农户种植商品草、订单草和自用草，降低养殖成本，保障饲草供给，增加农户收入，进一步完善“企、社、户”三方利益联结机制。</t>
        </is>
      </c>
      <c r="O185" s="164" t="n">
        <v>8</v>
      </c>
      <c r="P185" s="73" t="n"/>
      <c r="Q185" s="73">
        <f>R185</f>
        <v/>
      </c>
      <c r="R185" s="164" t="n">
        <v>0.065</v>
      </c>
      <c r="S185" s="73" t="n"/>
      <c r="T185" s="73">
        <f>U185</f>
        <v/>
      </c>
      <c r="U185" s="164" t="n">
        <v>0.26</v>
      </c>
      <c r="V185" s="73" t="n"/>
      <c r="W185" s="73" t="inlineStr">
        <is>
          <t>畜牧兽医局</t>
        </is>
      </c>
      <c r="X185" s="73" t="inlineStr">
        <is>
          <t>曹志鹏</t>
        </is>
      </c>
      <c r="Y185" s="73">
        <f>VLOOKUP(E185,[24]附件2!$E:$Y,21,0)</f>
        <v/>
      </c>
      <c r="Z185" s="73">
        <f>VLOOKUP(E185,[24]附件2!$E:$Z,22,0)</f>
        <v/>
      </c>
      <c r="AA185" s="73" t="inlineStr">
        <is>
          <t>环财农〔2023〕6号</t>
        </is>
      </c>
      <c r="AB185" s="73" t="n"/>
    </row>
    <row r="186" ht="86" customFormat="1" customHeight="1" s="27">
      <c r="A186" s="122" t="n"/>
      <c r="B186" s="164" t="inlineStr">
        <is>
          <t>大燕麦种植</t>
        </is>
      </c>
      <c r="C186" s="164" t="inlineStr">
        <is>
          <t>新建</t>
        </is>
      </c>
      <c r="D186" s="73" t="inlineStr">
        <is>
          <t>2023.1-2023.12</t>
        </is>
      </c>
      <c r="E186" s="164" t="inlineStr">
        <is>
          <t>南湫乡</t>
        </is>
      </c>
      <c r="F186" s="120" t="inlineStr">
        <is>
          <t>持全乡486户脱贫户（含监测对象）种植大燕麦19093亩。其中代家洼村87户2750亩，党家洼村73户3500亩，双井子村54户4200亩，岳后渠村92户3488亩，杨兴堡村39户1035亩，洪涝池村100户3000亩，花儿山村41户1120亩。</t>
        </is>
      </c>
      <c r="G186" s="225" t="n">
        <v>85.91849999999999</v>
      </c>
      <c r="H186" s="225" t="n">
        <v>85.91849999999999</v>
      </c>
      <c r="I186" s="224" t="n"/>
      <c r="J186" s="224" t="n"/>
      <c r="K186" s="224" t="n"/>
      <c r="L186" s="73" t="inlineStr">
        <is>
          <t>甘财振兴〔2022〕21号</t>
        </is>
      </c>
      <c r="M186" s="120" t="inlineStr">
        <is>
          <t>培育壮大草畜产业、增加农户收入、助推产业振兴。</t>
        </is>
      </c>
      <c r="N186" s="78" t="inlineStr">
        <is>
          <t>引导农户种植商品草、订单草和自用草，降低养殖成本，保障饲草供给，增加农户收入，进一步完善“企、社、户”三方利益联结机制。</t>
        </is>
      </c>
      <c r="O186" s="164" t="n">
        <v>7</v>
      </c>
      <c r="P186" s="73" t="n"/>
      <c r="Q186" s="73">
        <f>R186</f>
        <v/>
      </c>
      <c r="R186" s="164" t="n">
        <v>0.0486</v>
      </c>
      <c r="S186" s="73" t="n"/>
      <c r="T186" s="73">
        <f>U186</f>
        <v/>
      </c>
      <c r="U186" s="164" t="n">
        <v>0.1944</v>
      </c>
      <c r="V186" s="73" t="n"/>
      <c r="W186" s="73" t="inlineStr">
        <is>
          <t>畜牧兽医局</t>
        </is>
      </c>
      <c r="X186" s="73" t="inlineStr">
        <is>
          <t>曹志鹏</t>
        </is>
      </c>
      <c r="Y186" s="73">
        <f>VLOOKUP(E186,[24]附件2!$E:$Y,21,0)</f>
        <v/>
      </c>
      <c r="Z186" s="73">
        <f>VLOOKUP(E186,[24]附件2!$E:$Z,22,0)</f>
        <v/>
      </c>
      <c r="AA186" s="73" t="inlineStr">
        <is>
          <t>环财农〔2023〕6号</t>
        </is>
      </c>
      <c r="AB186" s="73" t="n"/>
    </row>
    <row r="187" ht="119" customFormat="1" customHeight="1" s="27">
      <c r="A187" s="122" t="n"/>
      <c r="B187" s="164" t="inlineStr">
        <is>
          <t>大燕麦种植</t>
        </is>
      </c>
      <c r="C187" s="164" t="inlineStr">
        <is>
          <t>新建</t>
        </is>
      </c>
      <c r="D187" s="73" t="inlineStr">
        <is>
          <t>2023.1-2023.12</t>
        </is>
      </c>
      <c r="E187" s="164" t="inlineStr">
        <is>
          <t>天池乡</t>
        </is>
      </c>
      <c r="F187" s="120" t="inlineStr">
        <is>
          <t>扶持全乡759户脱贫户（含监测对象）种植大燕麦4729亩。其中苏北岔村90户320亩，大方山村23户111亩，张邓塬村51户338亩，老庄湾村91户520亩，喜家坪村70户210亩，吴城子村53户480亩，曹李川村20户240亩，碾盘岭村10户100亩，梁家河村50户350亩，天池村10户50亩，四合掌村35户420亩，潘老庄村51户330亩，殷屈河村48户280亩，大庄台村60户400亩，井渠淌村60户300亩，鲜岔村37户280亩。</t>
        </is>
      </c>
      <c r="G187" s="225" t="n">
        <v>21.2805</v>
      </c>
      <c r="H187" s="225" t="n">
        <v>21.2805</v>
      </c>
      <c r="I187" s="224" t="n"/>
      <c r="J187" s="224" t="n"/>
      <c r="K187" s="224" t="n"/>
      <c r="L187" s="73" t="inlineStr">
        <is>
          <t>甘财振兴〔2022〕21号</t>
        </is>
      </c>
      <c r="M187" s="120" t="inlineStr">
        <is>
          <t>培育壮大草畜产业、增加农户收入、助推产业振兴。</t>
        </is>
      </c>
      <c r="N187" s="78" t="inlineStr">
        <is>
          <t>引导农户种植商品草、订单草和自用草，降低养殖成本，保障饲草供给，增加农户收入，进一步完善“企、社、户”三方利益联结机制。</t>
        </is>
      </c>
      <c r="O187" s="164" t="n">
        <v>16</v>
      </c>
      <c r="P187" s="73" t="n"/>
      <c r="Q187" s="73">
        <f>R187</f>
        <v/>
      </c>
      <c r="R187" s="164" t="n">
        <v>0.0759</v>
      </c>
      <c r="S187" s="73" t="n"/>
      <c r="T187" s="73">
        <f>U187</f>
        <v/>
      </c>
      <c r="U187" s="164" t="n">
        <v>0.3036</v>
      </c>
      <c r="V187" s="73" t="n"/>
      <c r="W187" s="73" t="inlineStr">
        <is>
          <t>畜牧兽医局</t>
        </is>
      </c>
      <c r="X187" s="73" t="inlineStr">
        <is>
          <t>曹志鹏</t>
        </is>
      </c>
      <c r="Y187" s="73">
        <f>VLOOKUP(E187,[24]附件2!$E:$Y,21,0)</f>
        <v/>
      </c>
      <c r="Z187" s="73">
        <f>VLOOKUP(E187,[24]附件2!$E:$Z,22,0)</f>
        <v/>
      </c>
      <c r="AA187" s="73" t="inlineStr">
        <is>
          <t>环财农〔2023〕6号</t>
        </is>
      </c>
      <c r="AB187" s="73" t="n"/>
    </row>
    <row r="188" ht="103" customFormat="1" customHeight="1" s="27">
      <c r="A188" s="122" t="n"/>
      <c r="B188" s="164" t="inlineStr">
        <is>
          <t>大燕麦种植</t>
        </is>
      </c>
      <c r="C188" s="164" t="inlineStr">
        <is>
          <t>新建</t>
        </is>
      </c>
      <c r="D188" s="73" t="inlineStr">
        <is>
          <t>2023.1-2023.12</t>
        </is>
      </c>
      <c r="E188" s="164" t="inlineStr">
        <is>
          <t>甜水镇</t>
        </is>
      </c>
      <c r="F188" s="120" t="inlineStr">
        <is>
          <t>持全镇558户脱贫户（含监测对象）种植大燕麦12597亩，其中甜水街村43户607亩，张铁村82户2260亩，鲁掌村68户1150亩，何塬村55户550亩，邱滩村51户1380亩，赵掌村56户1120亩，高崾岘村68户2210亩，狼儿滩村53户1600亩，大良洼村70户1600亩，七里墩村12户120亩。</t>
        </is>
      </c>
      <c r="G188" s="225" t="n">
        <v>56.6865</v>
      </c>
      <c r="H188" s="225" t="n">
        <v>56.6865</v>
      </c>
      <c r="I188" s="224" t="n"/>
      <c r="J188" s="224" t="n"/>
      <c r="K188" s="224" t="n"/>
      <c r="L188" s="73" t="inlineStr">
        <is>
          <t>甘财振兴〔2022〕21号</t>
        </is>
      </c>
      <c r="M188" s="120" t="inlineStr">
        <is>
          <t>培育壮大草畜产业、增加农户收入、助推产业振兴。</t>
        </is>
      </c>
      <c r="N188" s="78" t="inlineStr">
        <is>
          <t>引导农户种植商品草、订单草和自用草，降低养殖成本，保障饲草供给，增加农户收入，进一步完善“企、社、户”三方利益联结机制。</t>
        </is>
      </c>
      <c r="O188" s="164" t="n">
        <v>10</v>
      </c>
      <c r="P188" s="73" t="n"/>
      <c r="Q188" s="73">
        <f>R188</f>
        <v/>
      </c>
      <c r="R188" s="164" t="n">
        <v>0.0558</v>
      </c>
      <c r="S188" s="73" t="n"/>
      <c r="T188" s="73">
        <f>U188</f>
        <v/>
      </c>
      <c r="U188" s="164" t="n">
        <v>0.2232</v>
      </c>
      <c r="V188" s="73" t="n"/>
      <c r="W188" s="73" t="inlineStr">
        <is>
          <t>畜牧兽医局</t>
        </is>
      </c>
      <c r="X188" s="73" t="inlineStr">
        <is>
          <t>曹志鹏</t>
        </is>
      </c>
      <c r="Y188" s="73">
        <f>VLOOKUP(E188,[24]附件2!$E:$Y,21,0)</f>
        <v/>
      </c>
      <c r="Z188" s="73">
        <f>VLOOKUP(E188,[24]附件2!$E:$Z,22,0)</f>
        <v/>
      </c>
      <c r="AA188" s="73" t="inlineStr">
        <is>
          <t>环财农〔2023〕6号</t>
        </is>
      </c>
      <c r="AB188" s="73" t="n"/>
    </row>
    <row r="189" ht="79" customFormat="1" customHeight="1" s="27">
      <c r="A189" s="122" t="n"/>
      <c r="B189" s="164" t="inlineStr">
        <is>
          <t>大燕麦种植</t>
        </is>
      </c>
      <c r="C189" s="164" t="inlineStr">
        <is>
          <t>新建</t>
        </is>
      </c>
      <c r="D189" s="73" t="inlineStr">
        <is>
          <t>2023.1-2023.12</t>
        </is>
      </c>
      <c r="E189" s="164" t="inlineStr">
        <is>
          <t>山城乡</t>
        </is>
      </c>
      <c r="F189" s="120" t="inlineStr">
        <is>
          <t>扶持全乡783户脱贫户（含监测对象）种植大燕麦10806亩。其中山城堡村89户1100亩，八里铺村152户1200亩，薛塬村63户1500亩，王山口子村96户1500亩，寨柯村65户406亩，冯家沟村84户1300亩，郝掌村72户800亩，赵庄村69户1500亩，谢庄村93户1500亩。</t>
        </is>
      </c>
      <c r="G189" s="225" t="n">
        <v>48.627</v>
      </c>
      <c r="H189" s="225" t="n">
        <v>48.627</v>
      </c>
      <c r="I189" s="224" t="n"/>
      <c r="J189" s="224" t="n"/>
      <c r="K189" s="224" t="n"/>
      <c r="L189" s="73" t="inlineStr">
        <is>
          <t>甘财振兴〔2022〕21号</t>
        </is>
      </c>
      <c r="M189" s="120" t="inlineStr">
        <is>
          <t>培育壮大草畜产业、增加农户收入、助推产业振兴。</t>
        </is>
      </c>
      <c r="N189" s="78" t="inlineStr">
        <is>
          <t>引导农户种植商品草、订单草和自用草，降低养殖成本，保障饲草供给，增加农户收入，进一步完善“企、社、户”三方利益联结机制。</t>
        </is>
      </c>
      <c r="O189" s="164" t="n">
        <v>9</v>
      </c>
      <c r="P189" s="73" t="n"/>
      <c r="Q189" s="73">
        <f>R189</f>
        <v/>
      </c>
      <c r="R189" s="164" t="n">
        <v>0.07829999999999999</v>
      </c>
      <c r="S189" s="73" t="n"/>
      <c r="T189" s="73">
        <f>U189</f>
        <v/>
      </c>
      <c r="U189" s="164" t="n">
        <v>0.3132</v>
      </c>
      <c r="V189" s="73" t="n"/>
      <c r="W189" s="73" t="inlineStr">
        <is>
          <t>畜牧兽医局</t>
        </is>
      </c>
      <c r="X189" s="73" t="inlineStr">
        <is>
          <t>曹志鹏</t>
        </is>
      </c>
      <c r="Y189" s="73">
        <f>VLOOKUP(E189,[24]附件2!$E:$Y,21,0)</f>
        <v/>
      </c>
      <c r="Z189" s="73">
        <f>VLOOKUP(E189,[24]附件2!$E:$Z,22,0)</f>
        <v/>
      </c>
      <c r="AA189" s="73" t="inlineStr">
        <is>
          <t>环财农〔2023〕6号</t>
        </is>
      </c>
      <c r="AB189" s="73" t="n"/>
    </row>
    <row r="190" ht="89" customFormat="1" customHeight="1" s="27">
      <c r="A190" s="122" t="n"/>
      <c r="B190" s="164" t="inlineStr">
        <is>
          <t>大燕麦种植</t>
        </is>
      </c>
      <c r="C190" s="164" t="inlineStr">
        <is>
          <t>新建</t>
        </is>
      </c>
      <c r="D190" s="73" t="inlineStr">
        <is>
          <t>2023.1-2023.12</t>
        </is>
      </c>
      <c r="E190" s="164" t="inlineStr">
        <is>
          <t>秦团庄乡</t>
        </is>
      </c>
      <c r="F190" s="120" t="inlineStr">
        <is>
          <t>扶持全乡612户脱贫户（含监测对象）种植大燕麦16300亩。其中贾塬村89户1400亩，南掌堡子村59户2400亩，秦团庄村75户2100亩，白塬畔村64户2400亩，王团庄村89户2800亩，新集子村93户1400亩，新峁村65户1700亩，大天子村78户2100亩。</t>
        </is>
      </c>
      <c r="G190" s="225" t="n">
        <v>73.34999999999999</v>
      </c>
      <c r="H190" s="225" t="n">
        <v>73.34999999999999</v>
      </c>
      <c r="I190" s="224" t="n"/>
      <c r="J190" s="224" t="n"/>
      <c r="K190" s="224" t="n"/>
      <c r="L190" s="73" t="inlineStr">
        <is>
          <t>甘财振兴〔2022〕21号</t>
        </is>
      </c>
      <c r="M190" s="120" t="inlineStr">
        <is>
          <t>培育壮大草畜产业、增加农户收入、助推产业振兴。</t>
        </is>
      </c>
      <c r="N190" s="78" t="inlineStr">
        <is>
          <t>引导农户种植商品草、订单草和自用草，降低养殖成本，保障饲草供给，增加农户收入，进一步完善“企、社、户”三方利益联结机制。</t>
        </is>
      </c>
      <c r="O190" s="164" t="n">
        <v>8</v>
      </c>
      <c r="P190" s="73" t="n"/>
      <c r="Q190" s="73">
        <f>R190</f>
        <v/>
      </c>
      <c r="R190" s="164" t="n">
        <v>0.0612</v>
      </c>
      <c r="S190" s="73" t="n"/>
      <c r="T190" s="73">
        <f>U190</f>
        <v/>
      </c>
      <c r="U190" s="164" t="n">
        <v>0.2448</v>
      </c>
      <c r="V190" s="73" t="n"/>
      <c r="W190" s="73" t="inlineStr">
        <is>
          <t>畜牧兽医局</t>
        </is>
      </c>
      <c r="X190" s="73" t="inlineStr">
        <is>
          <t>曹志鹏</t>
        </is>
      </c>
      <c r="Y190" s="73">
        <f>VLOOKUP(E190,[24]附件2!$E:$Y,21,0)</f>
        <v/>
      </c>
      <c r="Z190" s="73">
        <f>VLOOKUP(E190,[24]附件2!$E:$Z,22,0)</f>
        <v/>
      </c>
      <c r="AA190" s="73" t="inlineStr">
        <is>
          <t>环财农〔2023〕6号</t>
        </is>
      </c>
      <c r="AB190" s="73" t="n"/>
    </row>
    <row r="191" ht="121" customFormat="1" customHeight="1" s="27">
      <c r="A191" s="122" t="n"/>
      <c r="B191" s="164" t="inlineStr">
        <is>
          <t>大燕麦种植</t>
        </is>
      </c>
      <c r="C191" s="164" t="inlineStr">
        <is>
          <t>新建</t>
        </is>
      </c>
      <c r="D191" s="73" t="inlineStr">
        <is>
          <t>2023.1-2023.12</t>
        </is>
      </c>
      <c r="E191" s="164" t="inlineStr">
        <is>
          <t>木钵镇</t>
        </is>
      </c>
      <c r="F191" s="120" t="inlineStr">
        <is>
          <t>扶持全镇479户脱贫户（含监测对象）种植大燕麦2046.25亩。其中殷家桥村10户28亩，木钵街村2户18亩，周湾村6户10亩，韩洼子村29户78.5亩，曹旗村19户68.5亩，关营村1户10亩，高寨村46户136亩，高楼塬村17户39亩，刘家塬村7户16亩，白家掌村61户492.5亩，邓寨子村17户26亩，郭西掌68村户424.5亩，二合塬村41户257.5亩，坪子塬村56户75.9亩，井儿岔村23户33.6亩，水坝滩村26户89.75亩，罗家沟村50户242.5亩。</t>
        </is>
      </c>
      <c r="G191" s="225" t="n">
        <v>9.2081</v>
      </c>
      <c r="H191" s="225" t="n">
        <v>9.2081</v>
      </c>
      <c r="I191" s="224" t="n"/>
      <c r="J191" s="224" t="n"/>
      <c r="K191" s="224" t="n"/>
      <c r="L191" s="73" t="inlineStr">
        <is>
          <t>甘财振兴〔2022〕21号</t>
        </is>
      </c>
      <c r="M191" s="120" t="inlineStr">
        <is>
          <t>培育壮大草畜产业、增加农户收入、助推产业振兴。</t>
        </is>
      </c>
      <c r="N191" s="78" t="inlineStr">
        <is>
          <t>引导农户种植商品草、订单草和自用草，降低养殖成本，保障饲草供给，增加农户收入，进一步完善“企、社、户”三方利益联结机制。</t>
        </is>
      </c>
      <c r="O191" s="164" t="n">
        <v>17</v>
      </c>
      <c r="P191" s="73" t="n"/>
      <c r="Q191" s="73">
        <f>R191</f>
        <v/>
      </c>
      <c r="R191" s="164" t="n">
        <v>0.0479</v>
      </c>
      <c r="S191" s="73" t="n"/>
      <c r="T191" s="73">
        <f>U191</f>
        <v/>
      </c>
      <c r="U191" s="164" t="n">
        <v>0.1916</v>
      </c>
      <c r="V191" s="73" t="n"/>
      <c r="W191" s="73" t="inlineStr">
        <is>
          <t>畜牧兽医局</t>
        </is>
      </c>
      <c r="X191" s="73" t="inlineStr">
        <is>
          <t>曹志鹏</t>
        </is>
      </c>
      <c r="Y191" s="73">
        <f>VLOOKUP(E191,[24]附件2!$E:$Y,21,0)</f>
        <v/>
      </c>
      <c r="Z191" s="73">
        <f>VLOOKUP(E191,[24]附件2!$E:$Z,22,0)</f>
        <v/>
      </c>
      <c r="AA191" s="73" t="inlineStr">
        <is>
          <t>环财农〔2023〕6号</t>
        </is>
      </c>
      <c r="AB191" s="73" t="n"/>
    </row>
    <row r="192" ht="94" customFormat="1" customHeight="1" s="27">
      <c r="A192" s="122" t="n"/>
      <c r="B192" s="164" t="inlineStr">
        <is>
          <t>大燕麦种植</t>
        </is>
      </c>
      <c r="C192" s="164" t="inlineStr">
        <is>
          <t>新建</t>
        </is>
      </c>
      <c r="D192" s="73" t="inlineStr">
        <is>
          <t>2023.1-2023.12</t>
        </is>
      </c>
      <c r="E192" s="164" t="inlineStr">
        <is>
          <t>虎洞镇</t>
        </is>
      </c>
      <c r="F192" s="120" t="inlineStr">
        <is>
          <t>扶持全镇756户脱贫户（含监测对象）种植大燕麦8038亩。其中半个城村50户50亩，常兆台村60户644亩，高庙湾村93户654亩，魏家河村106户500亩，砂井子村60户900亩，张湾村83户700亩，贾驿村45户300亩，刘解掌村75户890亩，金庄塬村124户1900亩，张大掌村60户1500亩。</t>
        </is>
      </c>
      <c r="G192" s="225" t="n">
        <v>36.171</v>
      </c>
      <c r="H192" s="225" t="n">
        <v>36.171</v>
      </c>
      <c r="I192" s="224" t="n"/>
      <c r="J192" s="224" t="n"/>
      <c r="K192" s="224" t="n"/>
      <c r="L192" s="73" t="inlineStr">
        <is>
          <t>甘财振兴〔2022〕21号</t>
        </is>
      </c>
      <c r="M192" s="120" t="inlineStr">
        <is>
          <t>培育壮大草畜产业、增加农户收入、助推产业振兴。</t>
        </is>
      </c>
      <c r="N192" s="78" t="inlineStr">
        <is>
          <t>引导农户种植商品草、订单草和自用草，降低养殖成本，保障饲草供给，增加农户收入，进一步完善“企、社、户”三方利益联结机制。</t>
        </is>
      </c>
      <c r="O192" s="164" t="n">
        <v>10</v>
      </c>
      <c r="P192" s="73" t="n"/>
      <c r="Q192" s="73">
        <f>R192</f>
        <v/>
      </c>
      <c r="R192" s="164" t="n">
        <v>0.0756</v>
      </c>
      <c r="S192" s="73" t="n"/>
      <c r="T192" s="73">
        <f>U192</f>
        <v/>
      </c>
      <c r="U192" s="164" t="n">
        <v>0.3024</v>
      </c>
      <c r="V192" s="73" t="n"/>
      <c r="W192" s="73" t="inlineStr">
        <is>
          <t>畜牧兽医局</t>
        </is>
      </c>
      <c r="X192" s="73" t="inlineStr">
        <is>
          <t>曹志鹏</t>
        </is>
      </c>
      <c r="Y192" s="73">
        <f>VLOOKUP(E192,[24]附件2!$E:$Y,21,0)</f>
        <v/>
      </c>
      <c r="Z192" s="73">
        <f>VLOOKUP(E192,[24]附件2!$E:$Z,22,0)</f>
        <v/>
      </c>
      <c r="AA192" s="73" t="inlineStr">
        <is>
          <t>环财农〔2023〕6号</t>
        </is>
      </c>
      <c r="AB192" s="73" t="n"/>
    </row>
    <row r="193" ht="92" customFormat="1" customHeight="1" s="27">
      <c r="A193" s="122" t="n"/>
      <c r="B193" s="164" t="inlineStr">
        <is>
          <t>大燕麦种植</t>
        </is>
      </c>
      <c r="C193" s="164" t="inlineStr">
        <is>
          <t>新建</t>
        </is>
      </c>
      <c r="D193" s="73" t="inlineStr">
        <is>
          <t>2023.1-2023.12</t>
        </is>
      </c>
      <c r="E193" s="164" t="inlineStr">
        <is>
          <t>演武乡</t>
        </is>
      </c>
      <c r="F193" s="120" t="inlineStr">
        <is>
          <t>扶持全乡803户脱贫户（含监测对象）种植大燕麦5691亩。其中曳郭咀村46户411亩，杨家洼村70户200亩，佛岔村125户1120亩，黑泉河村168户840亩，刘坪村68户800亩，黄山村116户600亩，路家塬村60户620亩，吴家塬村75户450亩，走马硷村75户650亩。</t>
        </is>
      </c>
      <c r="G193" s="225" t="n">
        <v>25.6095</v>
      </c>
      <c r="H193" s="225" t="n">
        <v>25.6095</v>
      </c>
      <c r="I193" s="224" t="n"/>
      <c r="J193" s="224" t="n"/>
      <c r="K193" s="224" t="n"/>
      <c r="L193" s="73" t="inlineStr">
        <is>
          <t>甘财振兴〔2022〕21号</t>
        </is>
      </c>
      <c r="M193" s="120" t="inlineStr">
        <is>
          <t>培育壮大草畜产业、增加农户收入、助推产业振兴。</t>
        </is>
      </c>
      <c r="N193" s="78" t="inlineStr">
        <is>
          <t>引导农户种植商品草、订单草和自用草，降低养殖成本，保障饲草供给，增加农户收入，进一步完善“企、社、户”三方利益联结机制。</t>
        </is>
      </c>
      <c r="O193" s="164" t="n">
        <v>9</v>
      </c>
      <c r="P193" s="73" t="n"/>
      <c r="Q193" s="73">
        <f>R193</f>
        <v/>
      </c>
      <c r="R193" s="164" t="n">
        <v>0.0803</v>
      </c>
      <c r="S193" s="73" t="n"/>
      <c r="T193" s="73">
        <f>U193</f>
        <v/>
      </c>
      <c r="U193" s="164" t="n">
        <v>0.3212</v>
      </c>
      <c r="V193" s="73" t="n"/>
      <c r="W193" s="73" t="inlineStr">
        <is>
          <t>畜牧兽医局</t>
        </is>
      </c>
      <c r="X193" s="73" t="inlineStr">
        <is>
          <t>曹志鹏</t>
        </is>
      </c>
      <c r="Y193" s="73">
        <f>VLOOKUP(E193,[24]附件2!$E:$Y,21,0)</f>
        <v/>
      </c>
      <c r="Z193" s="73">
        <f>VLOOKUP(E193,[24]附件2!$E:$Z,22,0)</f>
        <v/>
      </c>
      <c r="AA193" s="73" t="inlineStr">
        <is>
          <t>环财农〔2023〕6号</t>
        </is>
      </c>
      <c r="AB193" s="73" t="n"/>
    </row>
    <row r="194" ht="85" customFormat="1" customHeight="1" s="27">
      <c r="A194" s="122" t="n"/>
      <c r="B194" s="164" t="inlineStr">
        <is>
          <t>大燕麦种植</t>
        </is>
      </c>
      <c r="C194" s="164" t="inlineStr">
        <is>
          <t>新建</t>
        </is>
      </c>
      <c r="D194" s="73" t="inlineStr">
        <is>
          <t>2023.1-2023.12</t>
        </is>
      </c>
      <c r="E194" s="164" t="inlineStr">
        <is>
          <t>八珠乡</t>
        </is>
      </c>
      <c r="F194" s="120" t="inlineStr">
        <is>
          <t>扶持全乡639户脱贫户（含监测对象）种植大燕麦3601亩。其中八珠塬村28户97亩，曹塬村56户226亩，瓦崾岘村93户491亩，杏树沟村60户454亩，塔儿咀村86户372亩，马连掌村109户909亩，冯家湾村81户464亩，苟塬村9户30亩，湫坝沟村52户186亩，白塬村65户372亩。</t>
        </is>
      </c>
      <c r="G194" s="225" t="n">
        <v>16.2045</v>
      </c>
      <c r="H194" s="225" t="n">
        <v>16.2045</v>
      </c>
      <c r="I194" s="224" t="n"/>
      <c r="J194" s="224" t="n"/>
      <c r="K194" s="224" t="n"/>
      <c r="L194" s="73" t="inlineStr">
        <is>
          <t>甘财振兴〔2022〕21号</t>
        </is>
      </c>
      <c r="M194" s="120" t="inlineStr">
        <is>
          <t>培育壮大草畜产业、增加农户收入、助推产业振兴。</t>
        </is>
      </c>
      <c r="N194" s="78" t="inlineStr">
        <is>
          <t>引导农户种植商品草、订单草和自用草，降低养殖成本，保障饲草供给，增加农户收入，进一步完善“企、社、户”三方利益联结机制。</t>
        </is>
      </c>
      <c r="O194" s="164" t="n">
        <v>10</v>
      </c>
      <c r="P194" s="73" t="n"/>
      <c r="Q194" s="73">
        <f>R194</f>
        <v/>
      </c>
      <c r="R194" s="164" t="n">
        <v>0.0639</v>
      </c>
      <c r="S194" s="73" t="n"/>
      <c r="T194" s="73">
        <f>U194</f>
        <v/>
      </c>
      <c r="U194" s="164" t="n">
        <v>0.2556</v>
      </c>
      <c r="V194" s="73" t="n"/>
      <c r="W194" s="73" t="inlineStr">
        <is>
          <t>畜牧兽医局</t>
        </is>
      </c>
      <c r="X194" s="73" t="inlineStr">
        <is>
          <t>曹志鹏</t>
        </is>
      </c>
      <c r="Y194" s="73">
        <f>VLOOKUP(E194,[24]附件2!$E:$Y,21,0)</f>
        <v/>
      </c>
      <c r="Z194" s="73">
        <f>VLOOKUP(E194,[24]附件2!$E:$Z,22,0)</f>
        <v/>
      </c>
      <c r="AA194" s="73" t="inlineStr">
        <is>
          <t>环财农〔2023〕6号</t>
        </is>
      </c>
      <c r="AB194" s="73" t="n"/>
    </row>
    <row r="195" ht="90" customFormat="1" customHeight="1" s="27">
      <c r="A195" s="122" t="n"/>
      <c r="B195" s="164" t="inlineStr">
        <is>
          <t>大燕麦种植</t>
        </is>
      </c>
      <c r="C195" s="164" t="inlineStr">
        <is>
          <t>新建</t>
        </is>
      </c>
      <c r="D195" s="73" t="inlineStr">
        <is>
          <t>2023.1-2023.12</t>
        </is>
      </c>
      <c r="E195" s="164" t="inlineStr">
        <is>
          <t>芦家湾乡</t>
        </is>
      </c>
      <c r="F195" s="120" t="inlineStr">
        <is>
          <t>扶持全乡853户脱贫户（含监测对象）种植大燕麦14300亩。其中庙儿掌村140户2100亩，盘龙村70户1890亩，桃李湾村80户1500亩，井川村62户1110亩，杨新庄村96户1160亩，宋家掌村40户600亩，王庄村80户3000亩，小堡条村80户600亩，花儿掌村96户1440亩，大堡条村109户900亩。</t>
        </is>
      </c>
      <c r="G195" s="225" t="n">
        <v>64.34999999999999</v>
      </c>
      <c r="H195" s="225" t="n">
        <v>64.34999999999999</v>
      </c>
      <c r="I195" s="224" t="n"/>
      <c r="J195" s="224" t="n"/>
      <c r="K195" s="224" t="n"/>
      <c r="L195" s="73" t="inlineStr">
        <is>
          <t>甘财振兴〔2022〕21号</t>
        </is>
      </c>
      <c r="M195" s="120" t="inlineStr">
        <is>
          <t>培育壮大草畜产业、增加农户收入、助推产业振兴。</t>
        </is>
      </c>
      <c r="N195" s="78" t="inlineStr">
        <is>
          <t>引导农户种植商品草、订单草和自用草，降低养殖成本，保障饲草供给，增加农户收入，进一步完善“企、社、户”三方利益联结机制。</t>
        </is>
      </c>
      <c r="O195" s="164" t="n">
        <v>10</v>
      </c>
      <c r="P195" s="73" t="n"/>
      <c r="Q195" s="73">
        <f>R195</f>
        <v/>
      </c>
      <c r="R195" s="164" t="n">
        <v>0.0853</v>
      </c>
      <c r="S195" s="73" t="n"/>
      <c r="T195" s="73">
        <f>U195</f>
        <v/>
      </c>
      <c r="U195" s="164" t="n">
        <v>0.3412</v>
      </c>
      <c r="V195" s="73" t="n"/>
      <c r="W195" s="73" t="inlineStr">
        <is>
          <t>畜牧兽医局</t>
        </is>
      </c>
      <c r="X195" s="73" t="inlineStr">
        <is>
          <t>曹志鹏</t>
        </is>
      </c>
      <c r="Y195" s="73">
        <f>VLOOKUP(E195,[24]附件2!$E:$Y,21,0)</f>
        <v/>
      </c>
      <c r="Z195" s="73">
        <f>VLOOKUP(E195,[24]附件2!$E:$Z,22,0)</f>
        <v/>
      </c>
      <c r="AA195" s="73" t="inlineStr">
        <is>
          <t>环财农〔2023〕6号</t>
        </is>
      </c>
      <c r="AB195" s="73" t="n"/>
    </row>
    <row r="196" ht="84" customFormat="1" customHeight="1" s="27">
      <c r="A196" s="122" t="n"/>
      <c r="B196" s="164" t="inlineStr">
        <is>
          <t>大燕麦种植</t>
        </is>
      </c>
      <c r="C196" s="164" t="inlineStr">
        <is>
          <t>新建</t>
        </is>
      </c>
      <c r="D196" s="73" t="inlineStr">
        <is>
          <t>2023.1-2023.12</t>
        </is>
      </c>
      <c r="E196" s="164" t="inlineStr">
        <is>
          <t>樊家川镇</t>
        </is>
      </c>
      <c r="F196" s="120" t="inlineStr">
        <is>
          <t>扶持全镇454户脱贫户（含监测对象）种植大燕麦2430亩，其中樊家川村90户350亩，马驿沟村40户300亩，郝集村60户300亩，长城村35户150亩，闫塬村84户500亩，李崾岘村105户430亩，马骏滩村40户400亩。</t>
        </is>
      </c>
      <c r="G196" s="225" t="n">
        <v>10.935</v>
      </c>
      <c r="H196" s="225" t="n">
        <v>10.935</v>
      </c>
      <c r="I196" s="224" t="n"/>
      <c r="J196" s="224" t="n"/>
      <c r="K196" s="224" t="n"/>
      <c r="L196" s="73" t="inlineStr">
        <is>
          <t>甘财振兴〔2022〕21号</t>
        </is>
      </c>
      <c r="M196" s="120" t="inlineStr">
        <is>
          <t>培育壮大草畜产业、增加农户收入、助推产业振兴。</t>
        </is>
      </c>
      <c r="N196" s="78" t="inlineStr">
        <is>
          <t>引导农户种植商品草、订单草和自用草，降低养殖成本，保障饲草供给，增加农户收入，进一步完善“企、社、户”三方利益联结机制。</t>
        </is>
      </c>
      <c r="O196" s="164" t="n">
        <v>7</v>
      </c>
      <c r="P196" s="73" t="n"/>
      <c r="Q196" s="73">
        <f>R196</f>
        <v/>
      </c>
      <c r="R196" s="164" t="n">
        <v>0.0454</v>
      </c>
      <c r="S196" s="73" t="n"/>
      <c r="T196" s="73">
        <f>U196</f>
        <v/>
      </c>
      <c r="U196" s="164" t="n">
        <v>0.1816</v>
      </c>
      <c r="V196" s="73" t="n"/>
      <c r="W196" s="73" t="inlineStr">
        <is>
          <t>畜牧兽医局</t>
        </is>
      </c>
      <c r="X196" s="73" t="inlineStr">
        <is>
          <t>曹志鹏</t>
        </is>
      </c>
      <c r="Y196" s="73">
        <f>VLOOKUP(E196,[24]附件2!$E:$Y,21,0)</f>
        <v/>
      </c>
      <c r="Z196" s="73">
        <f>VLOOKUP(E196,[24]附件2!$E:$Z,22,0)</f>
        <v/>
      </c>
      <c r="AA196" s="73" t="inlineStr">
        <is>
          <t>环财农〔2023〕6号</t>
        </is>
      </c>
      <c r="AB196" s="73" t="n"/>
    </row>
    <row r="197" ht="48" customHeight="1" s="213">
      <c r="A197" s="51" t="n"/>
      <c r="B197" s="218" t="inlineStr">
        <is>
          <t>3.社会化服务体系建设</t>
        </is>
      </c>
      <c r="C197" s="194" t="n"/>
      <c r="D197" s="194" t="n"/>
      <c r="E197" s="189" t="n"/>
      <c r="F197" s="75" t="n"/>
      <c r="G197" s="224">
        <f>SUM(G198:G203)</f>
        <v/>
      </c>
      <c r="H197" s="224">
        <f>SUM(H198:H203)</f>
        <v/>
      </c>
      <c r="I197" s="224">
        <f>SUM(I198:I203)</f>
        <v/>
      </c>
      <c r="J197" s="224">
        <f>SUM(J198:J203)</f>
        <v/>
      </c>
      <c r="K197" s="224">
        <f>SUM(K198:K203)</f>
        <v/>
      </c>
      <c r="L197" s="73" t="n"/>
      <c r="M197" s="78" t="n"/>
      <c r="N197" s="78" t="n"/>
      <c r="O197" s="73" t="n"/>
      <c r="P197" s="73" t="n"/>
      <c r="Q197" s="73" t="n"/>
      <c r="R197" s="222" t="n"/>
      <c r="S197" s="222" t="n"/>
      <c r="T197" s="73" t="n"/>
      <c r="U197" s="222" t="n"/>
      <c r="V197" s="222" t="n"/>
      <c r="W197" s="98" t="n"/>
      <c r="X197" s="98" t="n"/>
      <c r="Y197" s="73" t="n"/>
      <c r="Z197" s="73" t="n"/>
      <c r="AA197" s="73" t="n"/>
      <c r="AB197" s="73" t="n"/>
    </row>
    <row r="198" ht="146" customFormat="1" customHeight="1" s="26">
      <c r="A198" s="64" t="n"/>
      <c r="B198" s="64" t="inlineStr">
        <is>
          <t>保底价收购
补贴项目</t>
        </is>
      </c>
      <c r="C198" s="64" t="inlineStr">
        <is>
          <t>新建</t>
        </is>
      </c>
      <c r="D198" s="64" t="inlineStr">
        <is>
          <t>2023.01-2023.12</t>
        </is>
      </c>
      <c r="E198" s="65" t="inlineStr">
        <is>
          <t>全县
20个乡镇</t>
        </is>
      </c>
      <c r="F198" s="66" t="inlineStr">
        <is>
          <t>积极应对肉羊市场价格波动，对全县所有养殖企业、养殖场、农户自繁自育的湖羊、小尾寒羊、“三级二元”杂交肉羊等绵羊、黑山羊羔羊实行保护价收购。肉用绵羊断奶羔羊：育肥场收购县内断奶羔羊育肥后交售中盛食品厂，享受湖羊及湖羊杂交羔羊50元/只、其他品种肉羊40元/只的补助；黑山羊羔羊：育肥场、黑山羊养殖场（社）收购县内黑山羊断奶羔羊进行集中育肥、享受40元/只补助；育肥羊：当市场价格低于最低保护价时（最低保护价：胴体60元/公斤），中盛食品厂按照最低保护价收购育肥羊。</t>
        </is>
      </c>
      <c r="G198" s="219" t="n">
        <v>1880</v>
      </c>
      <c r="H198" s="68" t="n">
        <v>1880</v>
      </c>
      <c r="I198" s="64" t="n"/>
      <c r="J198" s="64" t="n"/>
      <c r="K198" s="68" t="n"/>
      <c r="L198" s="68" t="inlineStr">
        <is>
          <t>甘财振兴〔2022〕21号</t>
        </is>
      </c>
      <c r="M198" s="66" t="inlineStr">
        <is>
          <t>提高养殖信心，解决农户肉羊卖难问题，增加农户收入。</t>
        </is>
      </c>
      <c r="N198" s="85" t="inlineStr">
        <is>
          <t>支持育肥场（社）增购稳市，以保护价收购为契机，采取双方自愿原则，由收购场社吸纳交售羊只的农户为社员，定期开展技术培训，信息推送等服务。通过保护价收购等措施，实现抱团发展、利益共享、提高养殖信心，解决农户肉羊售出问题，增加农户收入。</t>
        </is>
      </c>
      <c r="O198" s="64" t="n">
        <v>215</v>
      </c>
      <c r="P198" s="68" t="n">
        <v>36</v>
      </c>
      <c r="Q198" s="68" t="n">
        <v>3.4</v>
      </c>
      <c r="R198" s="220" t="n">
        <v>2.7</v>
      </c>
      <c r="S198" s="220" t="n">
        <v>0.7</v>
      </c>
      <c r="T198" s="68" t="n">
        <v>14</v>
      </c>
      <c r="U198" s="220" t="n">
        <v>11</v>
      </c>
      <c r="V198" s="220" t="n">
        <v>3</v>
      </c>
      <c r="W198" s="64" t="inlineStr">
        <is>
          <t>畜牧兽医局</t>
        </is>
      </c>
      <c r="X198" s="95" t="inlineStr">
        <is>
          <t>曹志鹏</t>
        </is>
      </c>
      <c r="Y198" s="64" t="inlineStr">
        <is>
          <t>全县20个乡镇</t>
        </is>
      </c>
      <c r="Z198" s="68" t="n"/>
      <c r="AA198" s="68" t="inlineStr">
        <is>
          <t>环财农〔2023〕6号</t>
        </is>
      </c>
      <c r="AB198" s="68" t="n"/>
    </row>
    <row r="199" ht="69" customFormat="1" customHeight="1" s="26">
      <c r="A199" s="64" t="n"/>
      <c r="B199" s="64" t="inlineStr">
        <is>
          <t>全日粮加工中心</t>
        </is>
      </c>
      <c r="C199" s="64" t="inlineStr">
        <is>
          <t>续建</t>
        </is>
      </c>
      <c r="D199" s="64" t="inlineStr">
        <is>
          <t>2022.01-2023.12</t>
        </is>
      </c>
      <c r="E199" s="65" t="inlineStr">
        <is>
          <t>天池乡曹李川村</t>
        </is>
      </c>
      <c r="F199" s="66" t="inlineStr">
        <is>
          <t>续建天池乡曹李川村全日粮加工中心项目，资产归村集体。</t>
        </is>
      </c>
      <c r="G199" s="219" t="n">
        <v>54</v>
      </c>
      <c r="H199" s="68" t="n">
        <v>54</v>
      </c>
      <c r="I199" s="64" t="n"/>
      <c r="J199" s="64" t="n"/>
      <c r="K199" s="68" t="n"/>
      <c r="L199" s="68" t="inlineStr">
        <is>
          <t>甘财振兴〔2022〕21号</t>
        </is>
      </c>
      <c r="M199" s="66" t="inlineStr">
        <is>
          <t>发展草畜产业、增加农户收入。</t>
        </is>
      </c>
      <c r="N199" s="85" t="inlineStr">
        <is>
          <t>大力推广科学饲喂，提高营养均衡，增加养殖户收入，进一步完善“企、社、户”利益联结机制。</t>
        </is>
      </c>
      <c r="O199" s="64" t="n">
        <v>1</v>
      </c>
      <c r="P199" s="68" t="n"/>
      <c r="Q199" s="68">
        <f>R199+S199</f>
        <v/>
      </c>
      <c r="R199" s="220" t="n">
        <v>0.0184</v>
      </c>
      <c r="S199" s="220" t="n">
        <v>0.0148</v>
      </c>
      <c r="T199" s="68">
        <f>U199+V199</f>
        <v/>
      </c>
      <c r="U199" s="220" t="n">
        <v>0.077</v>
      </c>
      <c r="V199" s="220" t="n">
        <v>0.0565</v>
      </c>
      <c r="W199" s="64" t="inlineStr">
        <is>
          <t>畜牧兽医局</t>
        </is>
      </c>
      <c r="X199" s="95" t="inlineStr">
        <is>
          <t>曹志鹏</t>
        </is>
      </c>
      <c r="Y199" s="64" t="inlineStr">
        <is>
          <t>天池乡</t>
        </is>
      </c>
      <c r="Z199" s="68" t="inlineStr">
        <is>
          <t>王伟</t>
        </is>
      </c>
      <c r="AA199" s="68" t="inlineStr">
        <is>
          <t>环财农〔2023〕6号</t>
        </is>
      </c>
      <c r="AB199" s="68" t="n"/>
    </row>
    <row r="200" ht="131" customFormat="1" customHeight="1" s="26">
      <c r="A200" s="64" t="n"/>
      <c r="B200" s="64" t="inlineStr">
        <is>
          <t>环县毛井镇黄寨柯村饲草种植加工基地建设项目</t>
        </is>
      </c>
      <c r="C200" s="64" t="inlineStr">
        <is>
          <t>新建</t>
        </is>
      </c>
      <c r="D200" s="64" t="inlineStr">
        <is>
          <t>2023.01-2023.12</t>
        </is>
      </c>
      <c r="E200" s="65" t="inlineStr">
        <is>
          <t>毛井镇黄寨柯村</t>
        </is>
      </c>
      <c r="F200" s="66" t="inlineStr">
        <is>
          <t>投资60万由村集体合作社通过委托经营管理的形式将农户闲置的3000余亩土地进行土壤耕地力提升，扩大饲草种植基地规模。投资106万元改造现有加工车间供电、晾晒场等基础设施，引入大型饲草除尘、揉丝加工设备，形成资产归村集体所有。该项目建成集饲草种植加工收储为一体环县县北饲草产业示范点、打造优质饲草品牌。项目建成后由环县毛井镇黄寨柯村股份经济合作社管理运营。</t>
        </is>
      </c>
      <c r="G200" s="219" t="n">
        <v>166</v>
      </c>
      <c r="H200" s="68" t="n">
        <v>166</v>
      </c>
      <c r="I200" s="64" t="n"/>
      <c r="J200" s="64" t="n"/>
      <c r="K200" s="68" t="n"/>
      <c r="L200" s="68" t="inlineStr">
        <is>
          <t>甘财振兴〔2022〕21号</t>
        </is>
      </c>
      <c r="M200" s="66" t="inlineStr">
        <is>
          <t>促进群众增收，以产业振兴带动乡村各领域全面振兴。</t>
        </is>
      </c>
      <c r="N200" s="85" t="inlineStr">
        <is>
          <t>为毛井镇全域13个村提供质优价廉的饲草种植、加工机械服务、通过打造饲草加工实体产业在提高帮扶项目资金投入产出率的同时、为周边农民群众提供务工就业岗位20个以上、以土地入社的形式惠及脱贫户25户以上、促进群众增收、以产业振兴带动乡村各领域全面振兴。</t>
        </is>
      </c>
      <c r="O200" s="64" t="n">
        <v>13</v>
      </c>
      <c r="P200" s="68" t="n"/>
      <c r="Q200" s="68" t="n">
        <v>0.245</v>
      </c>
      <c r="R200" s="220" t="n">
        <v>0.122</v>
      </c>
      <c r="S200" s="220" t="n">
        <v>0.123</v>
      </c>
      <c r="T200" s="68" t="n">
        <v>0.98</v>
      </c>
      <c r="U200" s="220" t="n">
        <v>0.488</v>
      </c>
      <c r="V200" s="220" t="n">
        <v>0.492</v>
      </c>
      <c r="W200" s="64" t="inlineStr">
        <is>
          <t>畜牧兽医局</t>
        </is>
      </c>
      <c r="X200" s="95" t="inlineStr">
        <is>
          <t>曹志鹏</t>
        </is>
      </c>
      <c r="Y200" s="64" t="inlineStr">
        <is>
          <t>毛井镇</t>
        </is>
      </c>
      <c r="Z200" s="68" t="inlineStr">
        <is>
          <t>梁森</t>
        </is>
      </c>
      <c r="AA200" s="68" t="inlineStr">
        <is>
          <t>环财农〔2023〕6号</t>
        </is>
      </c>
      <c r="AB200" s="68" t="n"/>
    </row>
    <row r="201" ht="310" customFormat="1" customHeight="1" s="26">
      <c r="A201" s="64" t="n"/>
      <c r="B201" s="64" t="inlineStr">
        <is>
          <t>曲子镇“强村带弱村”助力乡村振兴试点项目</t>
        </is>
      </c>
      <c r="C201" s="64" t="inlineStr">
        <is>
          <t>新建</t>
        </is>
      </c>
      <c r="D201" s="64" t="inlineStr">
        <is>
          <t>2022.01-2023.12</t>
        </is>
      </c>
      <c r="E201" s="65" t="inlineStr">
        <is>
          <t>曲子镇</t>
        </is>
      </c>
      <c r="F201" s="66" t="inlineStr">
        <is>
          <t>1.巩固提升2022年养殖技术服务141户（小庄子村、许家塬村、楼房子村各20户、宋家塬村21户、高李湾村、金村寺村、油坊塬村、金盆掌村、马家河村、董家塬村各10户；新增2023年养殖技术服务100户；小庄子村、许家塬村、楼房子村、宋家塬村、高李湾村、金村寺村、油坊塬村、金盆掌村、马家河村、董家塬村各10户），每户开展养殖培训5人次，发放营养舔砖4块，投放饲草料、全日粮、驱虫、健胃、拉稀、产后康等药物，共计65.96万元。
2.对2023年发展湖羊基础母羊数量达到50只以上的56户（小庄子村6户、许家塬村6户、楼房子村12户、宋家塬村6户、高李湾村4户、金村寺村4户、油坊塬村5户、金盆掌村4户、马家河村5户、董家塬村4户），每户奖励肉羊公羊1只，同时给予物化奖补资金1万元，共计72.8万元；
3.扶持1800户养殖农户种植菌草1800亩（高李湾村121户、楼房子村281户、西沟村308户、宋家塬村169户、许家塬村118户、金村寺村130户、油坊塬村161户、金盆掌村90户、小庄子村143户、马家河村155户、董家塬村124户），发放菌草籽种，每亩草籽补助320元，共计57.6万元；
4.实施油坊塬村牧草库房的磅秤、院坪、排水等设施建设项目，共计30.64万元。</t>
        </is>
      </c>
      <c r="G201" s="219" t="n">
        <v>227</v>
      </c>
      <c r="H201" s="68" t="n">
        <v>227</v>
      </c>
      <c r="I201" s="64" t="n"/>
      <c r="J201" s="64" t="n"/>
      <c r="K201" s="68" t="n"/>
      <c r="L201" s="68" t="inlineStr">
        <is>
          <t>甘财农[2022]99号</t>
        </is>
      </c>
      <c r="M201" s="66" t="inlineStr">
        <is>
          <t>培育壮大草畜产业，增加农户收入，助推产业振兴</t>
        </is>
      </c>
      <c r="N201" s="85" t="inlineStr">
        <is>
          <t>充分发挥示范村产业基础好的优势，吸纳区域内发展前景好的专业合作社、家庭农场组建产业联合社，按照“联合体党组织抓规划、联合社拓市场、合作社包服务、种养户搞生产”的发展思路，通过土地流转、入股分红、信息共享、物资共用等方式，跨区域创建种养基地，跨行政村调优产业结构，构建布局优化、特色鲜明的产业体系。</t>
        </is>
      </c>
      <c r="O201" s="64" t="n">
        <v>1</v>
      </c>
      <c r="P201" s="68" t="n">
        <v>10</v>
      </c>
      <c r="Q201" s="68" t="n">
        <v>0.21</v>
      </c>
      <c r="R201" s="220" t="n">
        <v>0.02</v>
      </c>
      <c r="S201" s="220" t="n">
        <v>0.19</v>
      </c>
      <c r="T201" s="68" t="n">
        <v>0.84</v>
      </c>
      <c r="U201" s="220" t="n">
        <v>0.08</v>
      </c>
      <c r="V201" s="220" t="n">
        <v>0.76</v>
      </c>
      <c r="W201" s="64" t="inlineStr">
        <is>
          <t>畜牧兽医局</t>
        </is>
      </c>
      <c r="X201" s="95" t="inlineStr">
        <is>
          <t>曹志鹏</t>
        </is>
      </c>
      <c r="Y201" s="64" t="inlineStr">
        <is>
          <t>曲子镇</t>
        </is>
      </c>
      <c r="Z201" s="68" t="inlineStr">
        <is>
          <t>黄国锋</t>
        </is>
      </c>
      <c r="AA201" s="68" t="inlineStr">
        <is>
          <t>环财农〔2023〕9号</t>
        </is>
      </c>
      <c r="AB201" s="68" t="n"/>
    </row>
    <row r="202" ht="192" customFormat="1" customHeight="1" s="26">
      <c r="A202" s="64" t="n"/>
      <c r="B202" s="64" t="inlineStr">
        <is>
          <t>虎洞镇张家湾村“五联机制”助力乡村振兴项目</t>
        </is>
      </c>
      <c r="C202" s="64" t="inlineStr">
        <is>
          <t>新建</t>
        </is>
      </c>
      <c r="D202" s="64" t="inlineStr">
        <is>
          <t>2023.01-2023.12</t>
        </is>
      </c>
      <c r="E202" s="65" t="inlineStr">
        <is>
          <t>虎洞镇</t>
        </is>
      </c>
      <c r="F202" s="66" t="inlineStr">
        <is>
          <t>1.建设草棚1000平方米，机械棚200平方米，购置秸秆青贮收割机1台，硬化厂区400平方米，建设供水、供电、排水等设施，共计30万元；
2.培训致富带头人110名，其中张家湾村35名，半个城村20名，常兆台村25名，贾驿村30名，共计11万元；
3.在4个联建村种植菌草1000亩，其中张家湾村300亩，贾驿村200亩，半个城村270亩，常兆台村230亩，每亩350元，共计35万元；
4.为张家湾村179户、贾驿村134户，常兆台123户，半个城村95户养殖户发放舔砖、羊畜用药、全混合日粮，共计10.62万元；
5.建办产业联合社，联合张家湾村、常兆台村，贾驿村、半个城村种养殖合作社，为4个村农户开展订单种植，羊畜防疫，技术指导，消毒灭源等服务，共计13.38万元。</t>
        </is>
      </c>
      <c r="G202" s="219" t="n">
        <v>100</v>
      </c>
      <c r="H202" s="68" t="n"/>
      <c r="I202" s="64" t="n">
        <v>100</v>
      </c>
      <c r="J202" s="64" t="n"/>
      <c r="K202" s="68" t="n"/>
      <c r="L202" s="68" t="inlineStr">
        <is>
          <t>甘财农[2022]99号</t>
        </is>
      </c>
      <c r="M202" s="66" t="inlineStr">
        <is>
          <t>规范化“村社合一”合作社运营，完善合作社基础设施，提升合作社联农带农能力，带动农户增收</t>
        </is>
      </c>
      <c r="N202" s="85" t="inlineStr">
        <is>
          <t>充分发挥示范村产业基础好的优势，吸纳区域内发展前景好的专业合作社、家庭农场组建产业联合社，按照“联合体党组织抓规划、联合社拓市场、合作社包服务、种养户搞生产”的发展思路，通过土地流转、入股分红、信息共享、物资共用等方式，跨区域创建种养基地，跨行政村调优产业结构，构建布局优化、特色鲜明的产业体系。</t>
        </is>
      </c>
      <c r="O202" s="64" t="n">
        <v>4</v>
      </c>
      <c r="P202" s="68" t="n"/>
      <c r="Q202" s="68" t="n">
        <v>0.1342</v>
      </c>
      <c r="R202" s="220" t="n">
        <v>0.0564</v>
      </c>
      <c r="S202" s="220" t="n">
        <v>0.07779999999999999</v>
      </c>
      <c r="T202" s="68" t="n">
        <v>0.5044</v>
      </c>
      <c r="U202" s="220" t="n">
        <v>0.2284</v>
      </c>
      <c r="V202" s="220" t="n">
        <v>0.276</v>
      </c>
      <c r="W202" s="64" t="inlineStr">
        <is>
          <t>畜牧兽医局</t>
        </is>
      </c>
      <c r="X202" s="95" t="inlineStr">
        <is>
          <t>曹志鹏</t>
        </is>
      </c>
      <c r="Y202" s="64" t="inlineStr">
        <is>
          <t>虎洞镇</t>
        </is>
      </c>
      <c r="Z202" s="68" t="inlineStr">
        <is>
          <t>敬晓军</t>
        </is>
      </c>
      <c r="AA202" s="68" t="inlineStr">
        <is>
          <t>环财农〔2023〕9号</t>
        </is>
      </c>
      <c r="AB202" s="68" t="n"/>
    </row>
    <row r="203" ht="83" customFormat="1" customHeight="1" s="26">
      <c r="A203" s="64" t="n"/>
      <c r="B203" s="64" t="inlineStr">
        <is>
          <t>秸秆打捆机购置项目</t>
        </is>
      </c>
      <c r="C203" s="64" t="inlineStr">
        <is>
          <t>新建</t>
        </is>
      </c>
      <c r="D203" s="64" t="inlineStr">
        <is>
          <t>2023.01-2023.12</t>
        </is>
      </c>
      <c r="E203" s="65" t="inlineStr">
        <is>
          <t>曲子镇、虎洞镇</t>
        </is>
      </c>
      <c r="F203" s="66" t="inlineStr">
        <is>
          <t>为曲子镇购置秸秆打捆机15台，虎洞镇张家湾村1台，共计16台，产权归村集体。</t>
        </is>
      </c>
      <c r="G203" s="219" t="n">
        <v>288</v>
      </c>
      <c r="H203" s="68" t="n">
        <v>288</v>
      </c>
      <c r="I203" s="64" t="n"/>
      <c r="J203" s="64" t="n"/>
      <c r="K203" s="68" t="n"/>
      <c r="L203" s="68" t="inlineStr">
        <is>
          <t>甘财振兴〔2022〕21号</t>
        </is>
      </c>
      <c r="M203" s="66" t="inlineStr">
        <is>
          <t>提高玉米秸秆利用率和种养农户的收入。</t>
        </is>
      </c>
      <c r="N203" s="85" t="inlineStr">
        <is>
          <t>通过玉米秸秆的加工利用，带动种养农户提高秸秆利用率和户均收入，实现秸秆全利用。</t>
        </is>
      </c>
      <c r="O203" s="64" t="n">
        <v>2</v>
      </c>
      <c r="P203" s="68" t="n">
        <v>14</v>
      </c>
      <c r="Q203" s="68" t="n">
        <v>0.1091</v>
      </c>
      <c r="R203" s="220" t="n">
        <v>0.0285</v>
      </c>
      <c r="S203" s="220" t="n">
        <v>0.0806</v>
      </c>
      <c r="T203" s="68" t="n">
        <v>0.463</v>
      </c>
      <c r="U203" s="220" t="n">
        <v>0.1169</v>
      </c>
      <c r="V203" s="220" t="n">
        <v>0.3461</v>
      </c>
      <c r="W203" s="64" t="inlineStr">
        <is>
          <t>畜牧兽医局</t>
        </is>
      </c>
      <c r="X203" s="95" t="inlineStr">
        <is>
          <t>曹志鹏</t>
        </is>
      </c>
      <c r="Y203" s="64" t="inlineStr">
        <is>
          <t>虎洞镇、曲子镇</t>
        </is>
      </c>
      <c r="Z203" s="68" t="inlineStr">
        <is>
          <t>敬晓军 黄国锋</t>
        </is>
      </c>
      <c r="AA203" s="68" t="inlineStr">
        <is>
          <t>环财农〔2023〕6号</t>
        </is>
      </c>
      <c r="AB203" s="68" t="n"/>
    </row>
    <row r="204" ht="49" customHeight="1" s="213">
      <c r="A204" s="51" t="n"/>
      <c r="B204" s="223" t="inlineStr">
        <is>
          <t>4.配套基础设施（明确具体产业类型）</t>
        </is>
      </c>
      <c r="C204" s="194" t="n"/>
      <c r="D204" s="194" t="n"/>
      <c r="E204" s="189" t="n"/>
      <c r="F204" s="75" t="n"/>
      <c r="G204" s="224">
        <f>G205+G206+G207</f>
        <v/>
      </c>
      <c r="H204" s="224">
        <f>H205+H206+H207</f>
        <v/>
      </c>
      <c r="I204" s="224">
        <f>I205+I206+I207</f>
        <v/>
      </c>
      <c r="J204" s="224">
        <f>J205+J206+J207</f>
        <v/>
      </c>
      <c r="K204" s="224">
        <f>K205+K206+K207</f>
        <v/>
      </c>
      <c r="L204" s="73" t="n"/>
      <c r="M204" s="78" t="n"/>
      <c r="N204" s="78" t="n"/>
      <c r="O204" s="73" t="n"/>
      <c r="P204" s="73" t="n"/>
      <c r="Q204" s="73" t="n"/>
      <c r="R204" s="222" t="n"/>
      <c r="S204" s="222" t="n"/>
      <c r="T204" s="73" t="n"/>
      <c r="U204" s="222" t="n"/>
      <c r="V204" s="222" t="n"/>
      <c r="W204" s="98" t="n"/>
      <c r="X204" s="98" t="n"/>
      <c r="Y204" s="73" t="n"/>
      <c r="Z204" s="73" t="n"/>
      <c r="AA204" s="73" t="n"/>
      <c r="AB204" s="73" t="n"/>
    </row>
    <row r="205" ht="83" customFormat="1" customHeight="1" s="26">
      <c r="A205" s="64" t="n"/>
      <c r="B205" s="64" t="inlineStr">
        <is>
          <t>环县羊产业水源保障项目</t>
        </is>
      </c>
      <c r="C205" s="64" t="inlineStr">
        <is>
          <t>续建</t>
        </is>
      </c>
      <c r="D205" s="64" t="inlineStr">
        <is>
          <t>2022.10-2023.12</t>
        </is>
      </c>
      <c r="E205" s="64" t="inlineStr">
        <is>
          <t>环城镇等7乡镇</t>
        </is>
      </c>
      <c r="F205" s="66" t="inlineStr">
        <is>
          <t>在环城镇、秦团庄乡、洪德镇、甜水镇、山城乡、罗山川乡、虎洞镇铺设管线18281.1m，管线改造780m，降线2630m，新建检查井47座及其他附属设施。</t>
        </is>
      </c>
      <c r="G205" s="219">
        <f>SUM(H205:K205)</f>
        <v/>
      </c>
      <c r="H205" s="68" t="n"/>
      <c r="I205" s="64" t="n">
        <v>43</v>
      </c>
      <c r="J205" s="64" t="n"/>
      <c r="K205" s="68" t="n"/>
      <c r="L205" s="68" t="inlineStr">
        <is>
          <t>甘财振兴[2022]22号</t>
        </is>
      </c>
      <c r="M205" s="66" t="inlineStr">
        <is>
          <t>保障了7个乡镇23个行政村羊产业发展用水，提高养殖效益，增加农户收入。</t>
        </is>
      </c>
      <c r="N205" s="85" t="n"/>
      <c r="O205" s="64" t="n">
        <v>23</v>
      </c>
      <c r="P205" s="68" t="n"/>
      <c r="Q205" s="68" t="n">
        <v>0.1331</v>
      </c>
      <c r="R205" s="220" t="n">
        <v>0.0521</v>
      </c>
      <c r="S205" s="220" t="n">
        <v>0.081</v>
      </c>
      <c r="T205" s="68" t="n">
        <v>0.5881</v>
      </c>
      <c r="U205" s="220" t="n">
        <v>0.235</v>
      </c>
      <c r="V205" s="220" t="n">
        <v>0.3531</v>
      </c>
      <c r="W205" s="64" t="inlineStr">
        <is>
          <t>水务局</t>
        </is>
      </c>
      <c r="X205" s="95" t="inlineStr">
        <is>
          <t>李英璞</t>
        </is>
      </c>
      <c r="Y205" s="64" t="inlineStr">
        <is>
          <t>自来水公司</t>
        </is>
      </c>
      <c r="Z205" s="68" t="inlineStr">
        <is>
          <t>王煜东</t>
        </is>
      </c>
      <c r="AA205" s="68" t="inlineStr">
        <is>
          <t>环农领办发【2023】5号</t>
        </is>
      </c>
      <c r="AB205" s="68" t="n"/>
    </row>
    <row r="206" ht="83" customFormat="1" customHeight="1" s="26">
      <c r="A206" s="64" t="n"/>
      <c r="B206" s="64" t="inlineStr">
        <is>
          <t>环城镇白草塬村奶山羊产业配套项目</t>
        </is>
      </c>
      <c r="C206" s="64" t="inlineStr">
        <is>
          <t>新建</t>
        </is>
      </c>
      <c r="D206" s="64" t="inlineStr">
        <is>
          <t>2023.01-2023.12</t>
        </is>
      </c>
      <c r="E206" s="65" t="inlineStr">
        <is>
          <t>环城镇</t>
        </is>
      </c>
      <c r="F206" s="66" t="inlineStr">
        <is>
          <t>用于白草塬村奶山羊繁育基地附属配套供水、排水工程建设，形成的资产归村集体所有。</t>
        </is>
      </c>
      <c r="G206" s="219" t="n">
        <v>500</v>
      </c>
      <c r="H206" s="68" t="n">
        <v>500</v>
      </c>
      <c r="I206" s="64" t="n"/>
      <c r="J206" s="64" t="n"/>
      <c r="K206" s="68" t="n"/>
      <c r="L206" s="68" t="inlineStr">
        <is>
          <t>甘财振兴〔2022〕21号</t>
        </is>
      </c>
      <c r="M206" s="66" t="inlineStr">
        <is>
          <t>建设繁育基地附属配套工程，为我县长期开展品种选育，提高生产性能，提升生产水平奠定基础。辐射带动当地饲草料生产、乳品加工与销售、劳动力就业等相关产业发展。</t>
        </is>
      </c>
      <c r="N206" s="85" t="n"/>
      <c r="O206" s="64" t="n">
        <v>215</v>
      </c>
      <c r="P206" s="68" t="n">
        <v>36</v>
      </c>
      <c r="Q206" s="68" t="n">
        <v>3.381</v>
      </c>
      <c r="R206" s="220" t="n">
        <v>1.925</v>
      </c>
      <c r="S206" s="220" t="n">
        <v>1.456</v>
      </c>
      <c r="T206" s="68" t="n">
        <v>13.524</v>
      </c>
      <c r="U206" s="220" t="n">
        <v>7.7</v>
      </c>
      <c r="V206" s="220" t="n">
        <v>5.824</v>
      </c>
      <c r="W206" s="64" t="inlineStr">
        <is>
          <t>畜牧兽医局</t>
        </is>
      </c>
      <c r="X206" s="95" t="inlineStr">
        <is>
          <t>曹志鹏</t>
        </is>
      </c>
      <c r="Y206" s="64" t="inlineStr">
        <is>
          <t>环城镇</t>
        </is>
      </c>
      <c r="Z206" s="68" t="inlineStr">
        <is>
          <t>王向斌</t>
        </is>
      </c>
      <c r="AA206" s="68" t="n"/>
      <c r="AB206" s="68" t="n"/>
    </row>
    <row r="207" ht="46" customFormat="1" customHeight="1" s="26">
      <c r="A207" s="64" t="n"/>
      <c r="B207" s="64" t="inlineStr">
        <is>
          <t>草羊产业路合计</t>
        </is>
      </c>
      <c r="C207" s="64" t="inlineStr">
        <is>
          <t>新建/续建</t>
        </is>
      </c>
      <c r="D207" s="64" t="n"/>
      <c r="E207" s="64" t="inlineStr">
        <is>
          <t>环县</t>
        </is>
      </c>
      <c r="F207" s="66" t="inlineStr">
        <is>
          <t>新建草羊产业路108公里，续建76.734公里。</t>
        </is>
      </c>
      <c r="G207" s="219">
        <f>SUM(G208:G237)</f>
        <v/>
      </c>
      <c r="H207" s="219">
        <f>SUM(H208:H237)</f>
        <v/>
      </c>
      <c r="I207" s="219">
        <f>SUM(I208:I237)</f>
        <v/>
      </c>
      <c r="J207" s="219" t="n"/>
      <c r="K207" s="219" t="n"/>
      <c r="L207" s="219" t="n"/>
      <c r="M207" s="226" t="n"/>
      <c r="N207" s="226" t="n"/>
      <c r="O207" s="68">
        <f>SUM(O208:O237)</f>
        <v/>
      </c>
      <c r="P207" s="68">
        <f>SUM(P208:P237)</f>
        <v/>
      </c>
      <c r="Q207" s="68">
        <f>SUM(Q208:Q237)</f>
        <v/>
      </c>
      <c r="R207" s="68">
        <f>SUM(R208:R237)</f>
        <v/>
      </c>
      <c r="S207" s="68">
        <f>SUM(S208:S237)</f>
        <v/>
      </c>
      <c r="T207" s="68">
        <f>SUM(T208:T237)</f>
        <v/>
      </c>
      <c r="U207" s="68">
        <f>SUM(U208:U237)</f>
        <v/>
      </c>
      <c r="V207" s="68">
        <f>SUM(V208:V237)</f>
        <v/>
      </c>
      <c r="W207" s="68" t="inlineStr">
        <is>
          <t>交运局</t>
        </is>
      </c>
      <c r="X207" s="68" t="inlineStr">
        <is>
          <t>解欣骅</t>
        </is>
      </c>
      <c r="Y207" s="68" t="inlineStr">
        <is>
          <t>公路局</t>
        </is>
      </c>
      <c r="Z207" s="68" t="inlineStr">
        <is>
          <t>黄志鹏</t>
        </is>
      </c>
      <c r="AA207" s="68" t="n"/>
      <c r="AB207" s="68" t="n"/>
    </row>
    <row r="208" ht="39" customFormat="1" customHeight="1" s="26">
      <c r="A208" s="122" t="n"/>
      <c r="B208" s="102" t="inlineStr">
        <is>
          <t>毛井镇杨东掌村至乱谷堆组草羊产业路</t>
        </is>
      </c>
      <c r="C208" s="102" t="inlineStr">
        <is>
          <t>新建</t>
        </is>
      </c>
      <c r="D208" s="102" t="inlineStr">
        <is>
          <t xml:space="preserve">2023.04-2023.11      </t>
        </is>
      </c>
      <c r="E208" s="102" t="inlineStr">
        <is>
          <t>毛井镇杨东掌村</t>
        </is>
      </c>
      <c r="F208" s="103" t="inlineStr">
        <is>
          <t>新建油路7.173公里。</t>
        </is>
      </c>
      <c r="G208" s="102" t="n">
        <v>255</v>
      </c>
      <c r="H208" s="73" t="n"/>
      <c r="I208" s="73" t="n">
        <v>255</v>
      </c>
      <c r="J208" s="73" t="n"/>
      <c r="K208" s="73" t="n"/>
      <c r="L208" s="73" t="inlineStr">
        <is>
          <t>甘财振兴[2022]22号</t>
        </is>
      </c>
      <c r="M208" s="103" t="inlineStr">
        <is>
          <t>改善产业条件，减少运输成本，提高经济效益，促进农民增收。</t>
        </is>
      </c>
      <c r="N208" s="78" t="n"/>
      <c r="O208" s="102" t="n">
        <v>1</v>
      </c>
      <c r="P208" s="73" t="n"/>
      <c r="Q208" s="120" t="n"/>
      <c r="R208" s="120" t="n">
        <v>0.0186</v>
      </c>
      <c r="S208" s="120" t="n">
        <v>0.0806</v>
      </c>
      <c r="T208" s="120" t="n"/>
      <c r="U208" s="120" t="n">
        <v>0.0117</v>
      </c>
      <c r="V208" s="120" t="n">
        <v>0.0422</v>
      </c>
      <c r="W208" s="102" t="inlineStr">
        <is>
          <t>交运局</t>
        </is>
      </c>
      <c r="X208" s="115" t="inlineStr">
        <is>
          <t>解欣骅</t>
        </is>
      </c>
      <c r="Y208" s="102" t="inlineStr">
        <is>
          <t>公路局</t>
        </is>
      </c>
      <c r="Z208" s="108" t="inlineStr">
        <is>
          <t>黄志鹏</t>
        </is>
      </c>
      <c r="AA208" s="73" t="inlineStr">
        <is>
          <t>环农领办发〔2023〕5号</t>
        </is>
      </c>
      <c r="AB208" s="73" t="n"/>
    </row>
    <row r="209" ht="39" customFormat="1" customHeight="1" s="26">
      <c r="A209" s="122" t="n"/>
      <c r="B209" s="102" t="inlineStr">
        <is>
          <t>罗山川乡大树塬村至庞掌组草羊产业路</t>
        </is>
      </c>
      <c r="C209" s="102" t="inlineStr">
        <is>
          <t>新建</t>
        </is>
      </c>
      <c r="D209" s="102" t="inlineStr">
        <is>
          <t xml:space="preserve">2023.04-2023.11      </t>
        </is>
      </c>
      <c r="E209" s="102" t="inlineStr">
        <is>
          <t>罗山川乡大树塬村</t>
        </is>
      </c>
      <c r="F209" s="103" t="inlineStr">
        <is>
          <t>新建油路3.196公里。</t>
        </is>
      </c>
      <c r="G209" s="102" t="n">
        <v>411</v>
      </c>
      <c r="H209" s="73" t="n"/>
      <c r="I209" s="73" t="n">
        <v>411</v>
      </c>
      <c r="J209" s="73" t="n"/>
      <c r="K209" s="73" t="n"/>
      <c r="L209" s="73" t="inlineStr">
        <is>
          <t>甘财振兴[2022]22号</t>
        </is>
      </c>
      <c r="M209" s="103" t="inlineStr">
        <is>
          <t>改善产业条件，减少运输成本，提高经济效益，促进农民增收。</t>
        </is>
      </c>
      <c r="N209" s="78" t="n"/>
      <c r="O209" s="102" t="n">
        <v>1</v>
      </c>
      <c r="P209" s="73" t="n"/>
      <c r="Q209" s="120" t="n">
        <v>0.013</v>
      </c>
      <c r="R209" s="120" t="n">
        <v>0.002</v>
      </c>
      <c r="S209" s="120" t="n">
        <v>0.011</v>
      </c>
      <c r="T209" s="120" t="n">
        <v>0.0218</v>
      </c>
      <c r="U209" s="120" t="n">
        <v>0.012</v>
      </c>
      <c r="V209" s="120" t="n">
        <v>0.0098</v>
      </c>
      <c r="W209" s="102" t="inlineStr">
        <is>
          <t>交运局</t>
        </is>
      </c>
      <c r="X209" s="115" t="inlineStr">
        <is>
          <t>解欣骅</t>
        </is>
      </c>
      <c r="Y209" s="102" t="inlineStr">
        <is>
          <t>公路局</t>
        </is>
      </c>
      <c r="Z209" s="108" t="inlineStr">
        <is>
          <t>黄志鹏</t>
        </is>
      </c>
      <c r="AA209" s="73" t="inlineStr">
        <is>
          <t>环农领办发〔2023〕5号</t>
        </is>
      </c>
      <c r="AB209" s="73" t="n"/>
    </row>
    <row r="210" ht="39" customFormat="1" customHeight="1" s="26">
      <c r="A210" s="122" t="n"/>
      <c r="B210" s="102" t="inlineStr">
        <is>
          <t>合道镇红崖洼至梁南沟组至苏北岔草羊产业路</t>
        </is>
      </c>
      <c r="C210" s="102" t="inlineStr">
        <is>
          <t>新建</t>
        </is>
      </c>
      <c r="D210" s="102" t="inlineStr">
        <is>
          <t xml:space="preserve">2023.04-2023.11      </t>
        </is>
      </c>
      <c r="E210" s="102" t="inlineStr">
        <is>
          <t xml:space="preserve"> 合道镇红崖洼村</t>
        </is>
      </c>
      <c r="F210" s="103" t="inlineStr">
        <is>
          <t>新建油路8.086公里。</t>
        </is>
      </c>
      <c r="G210" s="102" t="n">
        <v>584</v>
      </c>
      <c r="H210" s="73" t="n"/>
      <c r="I210" s="73" t="n">
        <v>584</v>
      </c>
      <c r="J210" s="73" t="n"/>
      <c r="K210" s="73" t="n"/>
      <c r="L210" s="73" t="inlineStr">
        <is>
          <t>甘财振兴[2022]22号</t>
        </is>
      </c>
      <c r="M210" s="103" t="inlineStr">
        <is>
          <t>改善产业条件，减少运输成本，提高经济效益，促进农民增收。</t>
        </is>
      </c>
      <c r="N210" s="78" t="n"/>
      <c r="O210" s="102" t="n">
        <v>1</v>
      </c>
      <c r="P210" s="73" t="n"/>
      <c r="Q210" s="120" t="n">
        <v>0.0198</v>
      </c>
      <c r="R210" s="120" t="n">
        <v>0.0074</v>
      </c>
      <c r="S210" s="120" t="n">
        <v>0.0124</v>
      </c>
      <c r="T210" s="120" t="n">
        <v>0.09279999999999999</v>
      </c>
      <c r="U210" s="120" t="n">
        <v>0.0226</v>
      </c>
      <c r="V210" s="120" t="n">
        <v>0.0702</v>
      </c>
      <c r="W210" s="102" t="inlineStr">
        <is>
          <t>交运局</t>
        </is>
      </c>
      <c r="X210" s="115" t="inlineStr">
        <is>
          <t>解欣骅</t>
        </is>
      </c>
      <c r="Y210" s="102" t="inlineStr">
        <is>
          <t>公路局</t>
        </is>
      </c>
      <c r="Z210" s="108" t="inlineStr">
        <is>
          <t>黄志鹏</t>
        </is>
      </c>
      <c r="AA210" s="73" t="inlineStr">
        <is>
          <t>环农领办发〔2023〕5号</t>
        </is>
      </c>
      <c r="AB210" s="73" t="n"/>
    </row>
    <row r="211" ht="39" customFormat="1" customHeight="1" s="26">
      <c r="A211" s="122" t="n"/>
      <c r="B211" s="102" t="inlineStr">
        <is>
          <t>虎洞镇张湾至刘大掌组草羊产业路</t>
        </is>
      </c>
      <c r="C211" s="102" t="inlineStr">
        <is>
          <t>新建</t>
        </is>
      </c>
      <c r="D211" s="102" t="inlineStr">
        <is>
          <t xml:space="preserve">2023.04-2023.11      </t>
        </is>
      </c>
      <c r="E211" s="102" t="inlineStr">
        <is>
          <t>虎洞镇张湾</t>
        </is>
      </c>
      <c r="F211" s="103" t="inlineStr">
        <is>
          <t>新建油路6.147公里。</t>
        </is>
      </c>
      <c r="G211" s="102" t="n">
        <v>305</v>
      </c>
      <c r="H211" s="73" t="n"/>
      <c r="I211" s="73" t="n">
        <v>305</v>
      </c>
      <c r="J211" s="73" t="n"/>
      <c r="K211" s="73" t="n"/>
      <c r="L211" s="73" t="inlineStr">
        <is>
          <t>甘财振兴[2022]22号</t>
        </is>
      </c>
      <c r="M211" s="103" t="inlineStr">
        <is>
          <t>改善产业条件，减少运输成本，提高经济效益，促进农民增收。</t>
        </is>
      </c>
      <c r="N211" s="78" t="n"/>
      <c r="O211" s="102" t="n">
        <v>1</v>
      </c>
      <c r="P211" s="73" t="n"/>
      <c r="Q211" s="120" t="n">
        <v>0.007</v>
      </c>
      <c r="R211" s="120" t="n">
        <v>0.007</v>
      </c>
      <c r="S211" s="120" t="n"/>
      <c r="T211" s="120" t="n">
        <v>0.0365</v>
      </c>
      <c r="U211" s="120" t="n">
        <v>0.0365</v>
      </c>
      <c r="V211" s="120" t="n"/>
      <c r="W211" s="102" t="inlineStr">
        <is>
          <t>交运局</t>
        </is>
      </c>
      <c r="X211" s="115" t="inlineStr">
        <is>
          <t>解欣骅</t>
        </is>
      </c>
      <c r="Y211" s="102" t="inlineStr">
        <is>
          <t>公路局</t>
        </is>
      </c>
      <c r="Z211" s="108" t="inlineStr">
        <is>
          <t>黄志鹏</t>
        </is>
      </c>
      <c r="AA211" s="73" t="inlineStr">
        <is>
          <t>环农领办发〔2023〕5号</t>
        </is>
      </c>
      <c r="AB211" s="73" t="n"/>
    </row>
    <row r="212" ht="39" customFormat="1" customHeight="1" s="26">
      <c r="A212" s="122" t="n"/>
      <c r="B212" s="102" t="inlineStr">
        <is>
          <t>耿湾乡黑城岔村黄泉组至早流渠村买原组草羊产业油路</t>
        </is>
      </c>
      <c r="C212" s="102" t="inlineStr">
        <is>
          <t>新建</t>
        </is>
      </c>
      <c r="D212" s="102" t="inlineStr">
        <is>
          <t xml:space="preserve">2023.04-2023.11      </t>
        </is>
      </c>
      <c r="E212" s="102" t="inlineStr">
        <is>
          <t>耿湾乡黑城岔村</t>
        </is>
      </c>
      <c r="F212" s="103" t="inlineStr">
        <is>
          <t>建设油路12.955公里。</t>
        </is>
      </c>
      <c r="G212" s="102" t="n">
        <v>617</v>
      </c>
      <c r="H212" s="73" t="n"/>
      <c r="I212" s="73" t="n">
        <v>617</v>
      </c>
      <c r="J212" s="73" t="n"/>
      <c r="K212" s="73" t="n"/>
      <c r="L212" s="73" t="inlineStr">
        <is>
          <t>甘财振兴[2022]22号</t>
        </is>
      </c>
      <c r="M212" s="103" t="inlineStr">
        <is>
          <t>改善产业条件，减少运输成本，提高经济效益，促进农民增收。</t>
        </is>
      </c>
      <c r="N212" s="78" t="n"/>
      <c r="O212" s="102" t="n">
        <v>2</v>
      </c>
      <c r="P212" s="73" t="n"/>
      <c r="Q212" s="120" t="n">
        <v>0.0037</v>
      </c>
      <c r="R212" s="120" t="n">
        <v>0.0013</v>
      </c>
      <c r="S212" s="120" t="n">
        <v>0.0024</v>
      </c>
      <c r="T212" s="120" t="n">
        <v>0.0226</v>
      </c>
      <c r="U212" s="120" t="n">
        <v>0.0226</v>
      </c>
      <c r="V212" s="120" t="n"/>
      <c r="W212" s="102" t="inlineStr">
        <is>
          <t>交运局</t>
        </is>
      </c>
      <c r="X212" s="115" t="inlineStr">
        <is>
          <t>解欣骅</t>
        </is>
      </c>
      <c r="Y212" s="102" t="inlineStr">
        <is>
          <t>公路局</t>
        </is>
      </c>
      <c r="Z212" s="108" t="inlineStr">
        <is>
          <t>黄志鹏</t>
        </is>
      </c>
      <c r="AA212" s="73" t="inlineStr">
        <is>
          <t>环农领办发〔2023〕5号</t>
        </is>
      </c>
      <c r="AB212" s="73" t="n"/>
    </row>
    <row r="213" ht="39" customFormat="1" customHeight="1" s="26">
      <c r="A213" s="122" t="n"/>
      <c r="B213" s="102" t="inlineStr">
        <is>
          <t>耿湾乡张台村至徐沟门组草羊产业路</t>
        </is>
      </c>
      <c r="C213" s="102" t="inlineStr">
        <is>
          <t>新建</t>
        </is>
      </c>
      <c r="D213" s="102" t="inlineStr">
        <is>
          <t xml:space="preserve">2023.04-2023.11      </t>
        </is>
      </c>
      <c r="E213" s="102" t="inlineStr">
        <is>
          <t>耿湾乡张台村</t>
        </is>
      </c>
      <c r="F213" s="103" t="inlineStr">
        <is>
          <t>新建油路3.035公里。</t>
        </is>
      </c>
      <c r="G213" s="102" t="n">
        <v>110</v>
      </c>
      <c r="H213" s="73" t="n"/>
      <c r="I213" s="73" t="n">
        <v>110</v>
      </c>
      <c r="J213" s="73" t="n"/>
      <c r="K213" s="73" t="n"/>
      <c r="L213" s="73" t="inlineStr">
        <is>
          <t>甘财振兴[2022]22号</t>
        </is>
      </c>
      <c r="M213" s="103" t="inlineStr">
        <is>
          <t>改善产业条件，减少运输成本，提高经济效益，促进农民增收。</t>
        </is>
      </c>
      <c r="N213" s="78" t="n"/>
      <c r="O213" s="102" t="n">
        <v>1</v>
      </c>
      <c r="P213" s="73" t="n"/>
      <c r="Q213" s="120" t="n">
        <v>0.0055</v>
      </c>
      <c r="R213" s="120" t="n">
        <v>0.0055</v>
      </c>
      <c r="S213" s="120" t="n"/>
      <c r="T213" s="120" t="n">
        <v>0.0278</v>
      </c>
      <c r="U213" s="120" t="n">
        <v>0.0278</v>
      </c>
      <c r="V213" s="120" t="n"/>
      <c r="W213" s="102" t="inlineStr">
        <is>
          <t>交运局</t>
        </is>
      </c>
      <c r="X213" s="115" t="inlineStr">
        <is>
          <t>解欣骅</t>
        </is>
      </c>
      <c r="Y213" s="102" t="inlineStr">
        <is>
          <t>公路局</t>
        </is>
      </c>
      <c r="Z213" s="108" t="inlineStr">
        <is>
          <t>黄志鹏</t>
        </is>
      </c>
      <c r="AA213" s="73" t="inlineStr">
        <is>
          <t>环农领办发〔2023〕5号</t>
        </is>
      </c>
      <c r="AB213" s="73" t="n"/>
    </row>
    <row r="214" ht="39" customFormat="1" customHeight="1" s="26">
      <c r="A214" s="122" t="n"/>
      <c r="B214" s="102" t="inlineStr">
        <is>
          <t>天池乡喜家坪村井儿岔组至大方山草羊产业路</t>
        </is>
      </c>
      <c r="C214" s="102" t="inlineStr">
        <is>
          <t>新建</t>
        </is>
      </c>
      <c r="D214" s="102" t="inlineStr">
        <is>
          <t xml:space="preserve">2023.04-2023.11      </t>
        </is>
      </c>
      <c r="E214" s="102" t="inlineStr">
        <is>
          <t>天池乡喜家坪村</t>
        </is>
      </c>
      <c r="F214" s="103" t="inlineStr">
        <is>
          <t>新建油路4.247公里。</t>
        </is>
      </c>
      <c r="G214" s="102" t="n">
        <v>401</v>
      </c>
      <c r="H214" s="73" t="n"/>
      <c r="I214" s="73" t="n">
        <v>401</v>
      </c>
      <c r="J214" s="73" t="n"/>
      <c r="K214" s="73" t="n"/>
      <c r="L214" s="73" t="inlineStr">
        <is>
          <t>甘财振兴[2022]22号</t>
        </is>
      </c>
      <c r="M214" s="103" t="inlineStr">
        <is>
          <t>改善产业条件，减少运输成本，提高经济效益，促进农民增收。</t>
        </is>
      </c>
      <c r="N214" s="78" t="n"/>
      <c r="O214" s="227" t="n">
        <v>1</v>
      </c>
      <c r="P214" s="120" t="n"/>
      <c r="Q214" s="120" t="n">
        <v>0.005</v>
      </c>
      <c r="R214" s="120" t="n">
        <v>0.005</v>
      </c>
      <c r="S214" s="120" t="n"/>
      <c r="T214" s="120" t="n">
        <v>0.026</v>
      </c>
      <c r="U214" s="120" t="n">
        <v>0.026</v>
      </c>
      <c r="V214" s="120" t="n"/>
      <c r="W214" s="102" t="inlineStr">
        <is>
          <t>交运局</t>
        </is>
      </c>
      <c r="X214" s="115" t="inlineStr">
        <is>
          <t>解欣骅</t>
        </is>
      </c>
      <c r="Y214" s="102" t="inlineStr">
        <is>
          <t>公路局</t>
        </is>
      </c>
      <c r="Z214" s="108" t="inlineStr">
        <is>
          <t>黄志鹏</t>
        </is>
      </c>
      <c r="AA214" s="73" t="inlineStr">
        <is>
          <t>环农领办发〔2023〕5号</t>
        </is>
      </c>
      <c r="AB214" s="73" t="n"/>
    </row>
    <row r="215" ht="39" customFormat="1" customHeight="1" s="26">
      <c r="A215" s="122" t="n"/>
      <c r="B215" s="102" t="inlineStr">
        <is>
          <t>天池乡潘老庄村至胡掌组草羊产业路</t>
        </is>
      </c>
      <c r="C215" s="102" t="inlineStr">
        <is>
          <t>新建</t>
        </is>
      </c>
      <c r="D215" s="102" t="inlineStr">
        <is>
          <t xml:space="preserve">2023.04-2023.11      </t>
        </is>
      </c>
      <c r="E215" s="102" t="inlineStr">
        <is>
          <t>天池乡潘老庄村</t>
        </is>
      </c>
      <c r="F215" s="103" t="inlineStr">
        <is>
          <t>新建油路5.615公里。</t>
        </is>
      </c>
      <c r="G215" s="102" t="n">
        <v>182</v>
      </c>
      <c r="H215" s="73" t="n"/>
      <c r="I215" s="73" t="n">
        <v>182</v>
      </c>
      <c r="J215" s="73" t="n"/>
      <c r="K215" s="73" t="n"/>
      <c r="L215" s="73" t="inlineStr">
        <is>
          <t>甘财振兴[2022]22号</t>
        </is>
      </c>
      <c r="M215" s="103" t="inlineStr">
        <is>
          <t>改善产业条件，减少运输成本，提高经济效益，促进农民增收。</t>
        </is>
      </c>
      <c r="N215" s="78" t="n"/>
      <c r="O215" s="227" t="n">
        <v>1</v>
      </c>
      <c r="P215" s="120" t="n"/>
      <c r="Q215" s="120" t="n">
        <v>0.2686</v>
      </c>
      <c r="R215" s="120" t="n">
        <v>0.0236</v>
      </c>
      <c r="S215" s="120" t="n">
        <v>0.245</v>
      </c>
      <c r="T215" s="120" t="n">
        <v>0.0166</v>
      </c>
      <c r="U215" s="120" t="n">
        <v>0.0058</v>
      </c>
      <c r="V215" s="120" t="n">
        <v>0.0108</v>
      </c>
      <c r="W215" s="102" t="inlineStr">
        <is>
          <t>交运局</t>
        </is>
      </c>
      <c r="X215" s="115" t="inlineStr">
        <is>
          <t>解欣骅</t>
        </is>
      </c>
      <c r="Y215" s="102" t="inlineStr">
        <is>
          <t>公路局</t>
        </is>
      </c>
      <c r="Z215" s="108" t="inlineStr">
        <is>
          <t>黄志鹏</t>
        </is>
      </c>
      <c r="AA215" s="73" t="inlineStr">
        <is>
          <t>环农领办发〔2023〕5号</t>
        </is>
      </c>
      <c r="AB215" s="73" t="n"/>
    </row>
    <row r="216" ht="39" customFormat="1" customHeight="1" s="26">
      <c r="A216" s="122" t="n"/>
      <c r="B216" s="102" t="inlineStr">
        <is>
          <t>环城镇冉旗寨村宁石咀至王塬组草羊产业路</t>
        </is>
      </c>
      <c r="C216" s="102" t="inlineStr">
        <is>
          <t>新建</t>
        </is>
      </c>
      <c r="D216" s="102" t="inlineStr">
        <is>
          <t xml:space="preserve">2023.04-2023.11      </t>
        </is>
      </c>
      <c r="E216" s="102" t="inlineStr">
        <is>
          <t>环城镇冉旗寨村</t>
        </is>
      </c>
      <c r="F216" s="103" t="inlineStr">
        <is>
          <t>新建油路9.183公里。</t>
        </is>
      </c>
      <c r="G216" s="102" t="n">
        <v>305</v>
      </c>
      <c r="H216" s="73" t="n"/>
      <c r="I216" s="73" t="n">
        <v>305</v>
      </c>
      <c r="J216" s="73" t="n"/>
      <c r="K216" s="73" t="n"/>
      <c r="L216" s="73" t="inlineStr">
        <is>
          <t>甘财振兴[2022]22号</t>
        </is>
      </c>
      <c r="M216" s="103" t="inlineStr">
        <is>
          <t>改善产业条件，减少运输成本，提高经济效益，促进农民增收。</t>
        </is>
      </c>
      <c r="N216" s="78" t="n"/>
      <c r="O216" s="227" t="n">
        <v>1</v>
      </c>
      <c r="P216" s="120" t="n"/>
      <c r="Q216" s="120" t="n">
        <v>0.035</v>
      </c>
      <c r="R216" s="120" t="n">
        <v>0.026</v>
      </c>
      <c r="S216" s="120" t="n">
        <v>0.008999999999999999</v>
      </c>
      <c r="T216" s="120" t="n">
        <v>0.022</v>
      </c>
      <c r="U216" s="120" t="n">
        <v>0.022</v>
      </c>
      <c r="V216" s="120" t="n"/>
      <c r="W216" s="102" t="inlineStr">
        <is>
          <t>交运局</t>
        </is>
      </c>
      <c r="X216" s="115" t="inlineStr">
        <is>
          <t>解欣骅</t>
        </is>
      </c>
      <c r="Y216" s="102" t="inlineStr">
        <is>
          <t>公路局</t>
        </is>
      </c>
      <c r="Z216" s="108" t="inlineStr">
        <is>
          <t>黄志鹏</t>
        </is>
      </c>
      <c r="AA216" s="73" t="inlineStr">
        <is>
          <t>环农领办发〔2023〕5号</t>
        </is>
      </c>
      <c r="AB216" s="73" t="n"/>
    </row>
    <row r="217" ht="39" customFormat="1" customHeight="1" s="26">
      <c r="A217" s="122" t="n"/>
      <c r="B217" s="102" t="inlineStr">
        <is>
          <t>环城镇宁老庄村至坊滩组草羊产业路</t>
        </is>
      </c>
      <c r="C217" s="102" t="inlineStr">
        <is>
          <t>新建</t>
        </is>
      </c>
      <c r="D217" s="102" t="inlineStr">
        <is>
          <t xml:space="preserve">2023.04-2023.11      </t>
        </is>
      </c>
      <c r="E217" s="102" t="inlineStr">
        <is>
          <t>环城镇宁老庄村</t>
        </is>
      </c>
      <c r="F217" s="103" t="inlineStr">
        <is>
          <t>新建油路3.082公里。</t>
        </is>
      </c>
      <c r="G217" s="102" t="n">
        <v>220</v>
      </c>
      <c r="H217" s="73" t="n"/>
      <c r="I217" s="73" t="n">
        <v>220</v>
      </c>
      <c r="J217" s="73" t="n"/>
      <c r="K217" s="73" t="n"/>
      <c r="L217" s="73" t="inlineStr">
        <is>
          <t>甘财振兴[2022]22号</t>
        </is>
      </c>
      <c r="M217" s="103" t="inlineStr">
        <is>
          <t>改善产业条件，减少运输成本，提高经济效益，促进农民增收。</t>
        </is>
      </c>
      <c r="N217" s="78" t="n"/>
      <c r="O217" s="227" t="n">
        <v>1</v>
      </c>
      <c r="P217" s="120" t="n"/>
      <c r="Q217" s="120" t="n">
        <v>0.008500000000000001</v>
      </c>
      <c r="R217" s="120" t="n">
        <v>0.0065</v>
      </c>
      <c r="S217" s="120" t="n">
        <v>0.002</v>
      </c>
      <c r="T217" s="120" t="n">
        <v>0.0756</v>
      </c>
      <c r="U217" s="120" t="n">
        <v>0.052</v>
      </c>
      <c r="V217" s="120" t="n">
        <v>0.0236</v>
      </c>
      <c r="W217" s="102" t="inlineStr">
        <is>
          <t>交运局</t>
        </is>
      </c>
      <c r="X217" s="115" t="inlineStr">
        <is>
          <t>解欣骅</t>
        </is>
      </c>
      <c r="Y217" s="102" t="inlineStr">
        <is>
          <t>公路局</t>
        </is>
      </c>
      <c r="Z217" s="108" t="inlineStr">
        <is>
          <t>黄志鹏</t>
        </is>
      </c>
      <c r="AA217" s="73" t="inlineStr">
        <is>
          <t>环农领办发〔2023〕5号</t>
        </is>
      </c>
      <c r="AB217" s="73" t="n"/>
    </row>
    <row r="218" ht="39" customFormat="1" customHeight="1" s="26">
      <c r="A218" s="122" t="n"/>
      <c r="B218" s="102" t="inlineStr">
        <is>
          <t>曲子镇许家塬村梁塬组至金村寺村双塬组草羊产业路</t>
        </is>
      </c>
      <c r="C218" s="102" t="inlineStr">
        <is>
          <t>新建</t>
        </is>
      </c>
      <c r="D218" s="102" t="inlineStr">
        <is>
          <t xml:space="preserve">2023.04-2023.11      </t>
        </is>
      </c>
      <c r="E218" s="102" t="inlineStr">
        <is>
          <t>曲子镇许家塬村</t>
        </is>
      </c>
      <c r="F218" s="103" t="inlineStr">
        <is>
          <t>新建油路8.727公里。</t>
        </is>
      </c>
      <c r="G218" s="102" t="n">
        <v>328</v>
      </c>
      <c r="H218" s="73" t="n"/>
      <c r="I218" s="73" t="n">
        <v>328</v>
      </c>
      <c r="J218" s="73" t="n"/>
      <c r="K218" s="73" t="n"/>
      <c r="L218" s="73" t="inlineStr">
        <is>
          <t>甘财振兴[2022]22号</t>
        </is>
      </c>
      <c r="M218" s="103" t="inlineStr">
        <is>
          <t>改善产业条件，减少运输成本，提高经济效益，促进农民增收。</t>
        </is>
      </c>
      <c r="N218" s="78" t="n"/>
      <c r="O218" s="227" t="n">
        <v>1</v>
      </c>
      <c r="P218" s="120" t="n"/>
      <c r="Q218" s="120" t="n">
        <v>0.2686</v>
      </c>
      <c r="R218" s="120" t="n">
        <v>0.0236</v>
      </c>
      <c r="S218" s="120" t="n">
        <v>0.245</v>
      </c>
      <c r="T218" s="120" t="n">
        <v>0.0261</v>
      </c>
      <c r="U218" s="120" t="n">
        <v>0.0172</v>
      </c>
      <c r="V218" s="120" t="n">
        <v>0.0089</v>
      </c>
      <c r="W218" s="102" t="inlineStr">
        <is>
          <t>交运局</t>
        </is>
      </c>
      <c r="X218" s="115" t="inlineStr">
        <is>
          <t>解欣骅</t>
        </is>
      </c>
      <c r="Y218" s="102" t="inlineStr">
        <is>
          <t>公路局</t>
        </is>
      </c>
      <c r="Z218" s="108" t="inlineStr">
        <is>
          <t>黄志鹏</t>
        </is>
      </c>
      <c r="AA218" s="73" t="inlineStr">
        <is>
          <t>环农领办发〔2023〕5号</t>
        </is>
      </c>
      <c r="AB218" s="73" t="n"/>
    </row>
    <row r="219" ht="39" customFormat="1" customHeight="1" s="26">
      <c r="A219" s="122" t="n"/>
      <c r="B219" s="102" t="inlineStr">
        <is>
          <t>曲子镇西沟湫沟至唐掌组至阳洼草羊产业路</t>
        </is>
      </c>
      <c r="C219" s="102" t="inlineStr">
        <is>
          <t>新建</t>
        </is>
      </c>
      <c r="D219" s="102" t="inlineStr">
        <is>
          <t xml:space="preserve">2023.04-2023.11      </t>
        </is>
      </c>
      <c r="E219" s="102" t="inlineStr">
        <is>
          <t>曲子镇西沟村</t>
        </is>
      </c>
      <c r="F219" s="103" t="inlineStr">
        <is>
          <t>新建油路6.596公里。</t>
        </is>
      </c>
      <c r="G219" s="102" t="n">
        <v>437</v>
      </c>
      <c r="H219" s="73" t="n"/>
      <c r="I219" s="73" t="n">
        <v>437</v>
      </c>
      <c r="J219" s="73" t="n"/>
      <c r="K219" s="73" t="n"/>
      <c r="L219" s="73" t="inlineStr">
        <is>
          <t>甘财振兴[2022]22号</t>
        </is>
      </c>
      <c r="M219" s="103" t="inlineStr">
        <is>
          <t>改善产业条件，减少运输成本，提高经济效益，促进农民增收。</t>
        </is>
      </c>
      <c r="N219" s="78" t="n"/>
      <c r="O219" s="102" t="n">
        <v>1</v>
      </c>
      <c r="P219" s="73" t="n"/>
      <c r="Q219" s="120" t="n">
        <v>0.035</v>
      </c>
      <c r="R219" s="120" t="n">
        <v>0.026</v>
      </c>
      <c r="S219" s="120" t="n">
        <v>0.008999999999999999</v>
      </c>
      <c r="T219" s="120" t="n">
        <v>0.0436</v>
      </c>
      <c r="U219" s="120" t="n">
        <v>0.0436</v>
      </c>
      <c r="V219" s="120" t="n"/>
      <c r="W219" s="102" t="inlineStr">
        <is>
          <t>交运局</t>
        </is>
      </c>
      <c r="X219" s="115" t="inlineStr">
        <is>
          <t>解欣骅</t>
        </is>
      </c>
      <c r="Y219" s="102" t="inlineStr">
        <is>
          <t>公路局</t>
        </is>
      </c>
      <c r="Z219" s="108" t="inlineStr">
        <is>
          <t>黄志鹏</t>
        </is>
      </c>
      <c r="AA219" s="73" t="inlineStr">
        <is>
          <t>环农领办发〔2023〕5号</t>
        </is>
      </c>
      <c r="AB219" s="73" t="n"/>
    </row>
    <row r="220" ht="39" customFormat="1" customHeight="1" s="26">
      <c r="A220" s="122" t="n"/>
      <c r="B220" s="102" t="inlineStr">
        <is>
          <t>木钵镇郭西掌村崾岘塬组至曲子范家湾草羊产业路</t>
        </is>
      </c>
      <c r="C220" s="102" t="inlineStr">
        <is>
          <t>新建</t>
        </is>
      </c>
      <c r="D220" s="102" t="inlineStr">
        <is>
          <t xml:space="preserve">2023.04-2023.11      </t>
        </is>
      </c>
      <c r="E220" s="102" t="inlineStr">
        <is>
          <t>木钵镇郭西掌村</t>
        </is>
      </c>
      <c r="F220" s="103" t="inlineStr">
        <is>
          <t>新建油路7.376公里。</t>
        </is>
      </c>
      <c r="G220" s="102" t="n">
        <v>455</v>
      </c>
      <c r="H220" s="73" t="n"/>
      <c r="I220" s="73" t="n">
        <v>455</v>
      </c>
      <c r="J220" s="73" t="n"/>
      <c r="K220" s="73" t="n"/>
      <c r="L220" s="73" t="inlineStr">
        <is>
          <t>甘财振兴[2022]22号</t>
        </is>
      </c>
      <c r="M220" s="103" t="inlineStr">
        <is>
          <t>改善产业条件，减少运输成本，提高经济效益，促进农民增收。</t>
        </is>
      </c>
      <c r="N220" s="78" t="n"/>
      <c r="O220" s="227" t="n">
        <v>1</v>
      </c>
      <c r="P220" s="120" t="n">
        <v>1</v>
      </c>
      <c r="Q220" s="120" t="n">
        <v>0.0067</v>
      </c>
      <c r="R220" s="120" t="n">
        <v>0.0026</v>
      </c>
      <c r="S220" s="120" t="n">
        <v>0.0041</v>
      </c>
      <c r="T220" s="120" t="n">
        <v>0.0121</v>
      </c>
      <c r="U220" s="120" t="n">
        <v>0.0121</v>
      </c>
      <c r="V220" s="120" t="n"/>
      <c r="W220" s="102" t="inlineStr">
        <is>
          <t>交运局</t>
        </is>
      </c>
      <c r="X220" s="115" t="inlineStr">
        <is>
          <t>解欣骅</t>
        </is>
      </c>
      <c r="Y220" s="102" t="inlineStr">
        <is>
          <t>公路局</t>
        </is>
      </c>
      <c r="Z220" s="108" t="inlineStr">
        <is>
          <t>黄志鹏</t>
        </is>
      </c>
      <c r="AA220" s="73" t="inlineStr">
        <is>
          <t>环农领办发〔2023〕5号</t>
        </is>
      </c>
      <c r="AB220" s="73" t="n"/>
    </row>
    <row r="221" ht="39" customFormat="1" customHeight="1" s="26">
      <c r="A221" s="122" t="n"/>
      <c r="B221" s="102" t="inlineStr">
        <is>
          <t>洪德镇梁岔村梁塬组至董沟门至马塬村董塬组至闫台子草羊产业路</t>
        </is>
      </c>
      <c r="C221" s="102" t="inlineStr">
        <is>
          <t>新建</t>
        </is>
      </c>
      <c r="D221" s="102" t="inlineStr">
        <is>
          <t xml:space="preserve">2023.04-2023.11      </t>
        </is>
      </c>
      <c r="E221" s="102" t="inlineStr">
        <is>
          <t>洪德镇梁岔村</t>
        </is>
      </c>
      <c r="F221" s="103" t="inlineStr">
        <is>
          <t>新建油路3.539公里。</t>
        </is>
      </c>
      <c r="G221" s="102" t="n">
        <v>448</v>
      </c>
      <c r="H221" s="73" t="n"/>
      <c r="I221" s="73" t="n">
        <v>448</v>
      </c>
      <c r="J221" s="73" t="n"/>
      <c r="K221" s="73" t="n"/>
      <c r="L221" s="73" t="inlineStr">
        <is>
          <t>甘财振兴[2022]22号</t>
        </is>
      </c>
      <c r="M221" s="103" t="inlineStr">
        <is>
          <t>改善产业条件，减少运输成本，提高经济效益，促进农民增收。</t>
        </is>
      </c>
      <c r="N221" s="78" t="n"/>
      <c r="O221" s="227" t="n">
        <v>2</v>
      </c>
      <c r="P221" s="120" t="n"/>
      <c r="Q221" s="120" t="n">
        <v>0.008200000000000001</v>
      </c>
      <c r="R221" s="120" t="n">
        <v>0.0066</v>
      </c>
      <c r="S221" s="120" t="n">
        <v>0.0016</v>
      </c>
      <c r="T221" s="120" t="n">
        <v>0.0461</v>
      </c>
      <c r="U221" s="120" t="n">
        <v>0.0381</v>
      </c>
      <c r="V221" s="120" t="n">
        <v>0.008</v>
      </c>
      <c r="W221" s="102" t="inlineStr">
        <is>
          <t>交运局</t>
        </is>
      </c>
      <c r="X221" s="115" t="inlineStr">
        <is>
          <t>解欣骅</t>
        </is>
      </c>
      <c r="Y221" s="102" t="inlineStr">
        <is>
          <t>公路局</t>
        </is>
      </c>
      <c r="Z221" s="108" t="inlineStr">
        <is>
          <t>黄志鹏</t>
        </is>
      </c>
      <c r="AA221" s="73" t="inlineStr">
        <is>
          <t>环农领办发〔2023〕5号</t>
        </is>
      </c>
      <c r="AB221" s="73" t="n"/>
    </row>
    <row r="222" ht="69" customFormat="1" customHeight="1" s="26">
      <c r="A222" s="122" t="n"/>
      <c r="B222" s="102" t="inlineStr">
        <is>
          <t>洪德镇耿塬畔村至杨塬组草羊产业路</t>
        </is>
      </c>
      <c r="C222" s="102" t="inlineStr">
        <is>
          <t>新建</t>
        </is>
      </c>
      <c r="D222" s="102" t="inlineStr">
        <is>
          <t xml:space="preserve">2023.04-2023.11      </t>
        </is>
      </c>
      <c r="E222" s="102" t="inlineStr">
        <is>
          <t>洪德镇耿塬畔村</t>
        </is>
      </c>
      <c r="F222" s="103" t="inlineStr">
        <is>
          <t>新建油路4.01公里。</t>
        </is>
      </c>
      <c r="G222" s="102" t="n">
        <v>415</v>
      </c>
      <c r="H222" s="73" t="n">
        <v>264</v>
      </c>
      <c r="I222" s="73" t="n">
        <v>151</v>
      </c>
      <c r="J222" s="73" t="n"/>
      <c r="K222" s="73" t="n"/>
      <c r="L222" s="73" t="inlineStr">
        <is>
          <t>甘财振兴[2022]22号  甘财建[2022]230号</t>
        </is>
      </c>
      <c r="M222" s="103" t="inlineStr">
        <is>
          <t>改善产业条件，减少运输成本，提高经济效益，促进农民增收。</t>
        </is>
      </c>
      <c r="N222" s="78" t="n"/>
      <c r="O222" s="227" t="n">
        <v>1</v>
      </c>
      <c r="P222" s="120" t="n"/>
      <c r="Q222" s="120" t="n">
        <v>0.0073</v>
      </c>
      <c r="R222" s="120" t="n">
        <v>0.0042</v>
      </c>
      <c r="S222" s="120" t="n">
        <v>0.0031</v>
      </c>
      <c r="T222" s="120" t="n">
        <v>0.0279</v>
      </c>
      <c r="U222" s="120" t="n">
        <v>0.018</v>
      </c>
      <c r="V222" s="120" t="n">
        <v>0.009900000000000001</v>
      </c>
      <c r="W222" s="102" t="inlineStr">
        <is>
          <t>交运局</t>
        </is>
      </c>
      <c r="X222" s="115" t="inlineStr">
        <is>
          <t>解欣骅</t>
        </is>
      </c>
      <c r="Y222" s="102" t="inlineStr">
        <is>
          <t>公路局</t>
        </is>
      </c>
      <c r="Z222" s="108" t="inlineStr">
        <is>
          <t>黄志鹏</t>
        </is>
      </c>
      <c r="AA222" s="73" t="inlineStr">
        <is>
          <t>环农领办发〔2023〕5号</t>
        </is>
      </c>
      <c r="AB222" s="73" t="n"/>
    </row>
    <row r="223" ht="39" customFormat="1" customHeight="1" s="26">
      <c r="A223" s="122" t="n"/>
      <c r="B223" s="102" t="inlineStr">
        <is>
          <t>演武乡杨家洼至王山组草羊产业路</t>
        </is>
      </c>
      <c r="C223" s="102" t="inlineStr">
        <is>
          <t>新建</t>
        </is>
      </c>
      <c r="D223" s="102" t="inlineStr">
        <is>
          <t xml:space="preserve">2023.04-2023.11      </t>
        </is>
      </c>
      <c r="E223" s="102" t="inlineStr">
        <is>
          <t>演武乡杨家洼村</t>
        </is>
      </c>
      <c r="F223" s="103" t="inlineStr">
        <is>
          <t>新建油路2.567公里。</t>
        </is>
      </c>
      <c r="G223" s="102" t="n">
        <v>182</v>
      </c>
      <c r="H223" s="73" t="n">
        <v>182</v>
      </c>
      <c r="I223" s="30" t="n"/>
      <c r="J223" s="73" t="n"/>
      <c r="K223" s="73" t="n"/>
      <c r="L223" s="102" t="inlineStr">
        <is>
          <t>甘财建[2022]230号</t>
        </is>
      </c>
      <c r="M223" s="103" t="inlineStr">
        <is>
          <t>改善产业条件，减少运输成本，提高经济效益，促进农民增收。</t>
        </is>
      </c>
      <c r="N223" s="78" t="n"/>
      <c r="O223" s="227" t="n">
        <v>1</v>
      </c>
      <c r="P223" s="120" t="n"/>
      <c r="Q223" s="120" t="n">
        <v>0.0037</v>
      </c>
      <c r="R223" s="120" t="n">
        <v>0.0013</v>
      </c>
      <c r="S223" s="120" t="n">
        <v>0.0024</v>
      </c>
      <c r="T223" s="120" t="n">
        <v>0.0166</v>
      </c>
      <c r="U223" s="120" t="n">
        <v>0.0058</v>
      </c>
      <c r="V223" s="120" t="n">
        <v>0.0108</v>
      </c>
      <c r="W223" s="102" t="inlineStr">
        <is>
          <t>交运局</t>
        </is>
      </c>
      <c r="X223" s="115" t="inlineStr">
        <is>
          <t>解欣骅</t>
        </is>
      </c>
      <c r="Y223" s="102" t="inlineStr">
        <is>
          <t>公路局</t>
        </is>
      </c>
      <c r="Z223" s="108" t="inlineStr">
        <is>
          <t>黄志鹏</t>
        </is>
      </c>
      <c r="AA223" s="73" t="inlineStr">
        <is>
          <t>环农领办发〔2023〕5号</t>
        </is>
      </c>
      <c r="AB223" s="73" t="n"/>
    </row>
    <row r="224" ht="39" customFormat="1" customHeight="1" s="26">
      <c r="A224" s="122" t="n"/>
      <c r="B224" s="102" t="inlineStr">
        <is>
          <t>罗山川乡光明村至马湾组油路草羊产业路</t>
        </is>
      </c>
      <c r="C224" s="102" t="inlineStr">
        <is>
          <t>新建</t>
        </is>
      </c>
      <c r="D224" s="102" t="inlineStr">
        <is>
          <t xml:space="preserve">2023.04-2023.11      </t>
        </is>
      </c>
      <c r="E224" s="102" t="inlineStr">
        <is>
          <t>罗山川乡光明村</t>
        </is>
      </c>
      <c r="F224" s="103" t="inlineStr">
        <is>
          <t>新建油路3.396公里。</t>
        </is>
      </c>
      <c r="G224" s="102" t="n">
        <v>255</v>
      </c>
      <c r="H224" s="73" t="n">
        <v>255</v>
      </c>
      <c r="I224" s="30" t="n"/>
      <c r="J224" s="73" t="n"/>
      <c r="K224" s="73" t="n"/>
      <c r="L224" s="102" t="inlineStr">
        <is>
          <t>甘财建[2022]230号</t>
        </is>
      </c>
      <c r="M224" s="103" t="inlineStr">
        <is>
          <t>改善产业条件，减少运输成本，提高经济效益，促进农民增收。</t>
        </is>
      </c>
      <c r="N224" s="78" t="n"/>
      <c r="O224" s="227" t="n">
        <v>1</v>
      </c>
      <c r="P224" s="120" t="n"/>
      <c r="Q224" s="120" t="n">
        <v>0.002</v>
      </c>
      <c r="R224" s="120" t="n">
        <v>0.002</v>
      </c>
      <c r="S224" s="120" t="n"/>
      <c r="T224" s="120" t="n">
        <v>0.0106</v>
      </c>
      <c r="U224" s="120" t="n">
        <v>0.0106</v>
      </c>
      <c r="V224" s="120" t="n"/>
      <c r="W224" s="102" t="inlineStr">
        <is>
          <t>交运局</t>
        </is>
      </c>
      <c r="X224" s="115" t="inlineStr">
        <is>
          <t>解欣骅</t>
        </is>
      </c>
      <c r="Y224" s="102" t="inlineStr">
        <is>
          <t>公路局</t>
        </is>
      </c>
      <c r="Z224" s="108" t="inlineStr">
        <is>
          <t>黄志鹏</t>
        </is>
      </c>
      <c r="AA224" s="73" t="inlineStr">
        <is>
          <t>环农领办发〔2023〕5号</t>
        </is>
      </c>
      <c r="AB224" s="73" t="n"/>
    </row>
    <row r="225" ht="39" customFormat="1" customHeight="1" s="26">
      <c r="A225" s="122" t="n"/>
      <c r="B225" s="102" t="inlineStr">
        <is>
          <t>虎洞镇金庄塬村至郭阳滩组草羊产业路</t>
        </is>
      </c>
      <c r="C225" s="102" t="inlineStr">
        <is>
          <t>新建</t>
        </is>
      </c>
      <c r="D225" s="102" t="inlineStr">
        <is>
          <t xml:space="preserve">2023.04-2023.11      </t>
        </is>
      </c>
      <c r="E225" s="102" t="inlineStr">
        <is>
          <t>虎洞镇金庄塬村</t>
        </is>
      </c>
      <c r="F225" s="103" t="inlineStr">
        <is>
          <t>新建油路6.788公里。</t>
        </is>
      </c>
      <c r="G225" s="102" t="n">
        <v>385</v>
      </c>
      <c r="H225" s="73" t="n">
        <v>385</v>
      </c>
      <c r="I225" s="30" t="n"/>
      <c r="J225" s="73" t="n"/>
      <c r="K225" s="73" t="n"/>
      <c r="L225" s="102" t="inlineStr">
        <is>
          <t>甘财建[2022]230号</t>
        </is>
      </c>
      <c r="M225" s="103" t="inlineStr">
        <is>
          <t>改善产业条件，减少运输成本，提高经济效益，促进农民增收。</t>
        </is>
      </c>
      <c r="N225" s="78" t="n"/>
      <c r="O225" s="227" t="n">
        <v>1</v>
      </c>
      <c r="P225" s="120" t="n"/>
      <c r="Q225" s="120" t="n">
        <v>0.0089</v>
      </c>
      <c r="R225" s="120" t="n">
        <v>0.0089</v>
      </c>
      <c r="S225" s="120" t="n"/>
      <c r="T225" s="120" t="n">
        <v>0.0325</v>
      </c>
      <c r="U225" s="120" t="n">
        <v>0.0325</v>
      </c>
      <c r="V225" s="120" t="n"/>
      <c r="W225" s="102" t="inlineStr">
        <is>
          <t>交运局</t>
        </is>
      </c>
      <c r="X225" s="115" t="inlineStr">
        <is>
          <t>解欣骅</t>
        </is>
      </c>
      <c r="Y225" s="102" t="inlineStr">
        <is>
          <t>公路局</t>
        </is>
      </c>
      <c r="Z225" s="108" t="inlineStr">
        <is>
          <t>黄志鹏</t>
        </is>
      </c>
      <c r="AA225" s="73" t="inlineStr">
        <is>
          <t>环农领办发〔2023〕5号</t>
        </is>
      </c>
      <c r="AB225" s="73" t="n"/>
    </row>
    <row r="226" ht="54" customFormat="1" customHeight="1" s="26">
      <c r="A226" s="122" t="n"/>
      <c r="B226" s="102" t="inlineStr">
        <is>
          <t>耿湾乡潘掌村吕河组阴山梁至四合塬村陈塬组草羊产业路</t>
        </is>
      </c>
      <c r="C226" s="102" t="inlineStr">
        <is>
          <t>续建</t>
        </is>
      </c>
      <c r="D226" s="102" t="inlineStr">
        <is>
          <t>2022.03-2023.06</t>
        </is>
      </c>
      <c r="E226" s="104" t="inlineStr">
        <is>
          <t>耿湾乡潘掌村</t>
        </is>
      </c>
      <c r="F226" s="103" t="inlineStr">
        <is>
          <t>建设油路7.15公里</t>
        </is>
      </c>
      <c r="G226" s="73" t="n">
        <v>115</v>
      </c>
      <c r="H226" s="73" t="n">
        <v>115</v>
      </c>
      <c r="I226" s="73" t="n"/>
      <c r="J226" s="73" t="n"/>
      <c r="K226" s="73" t="n"/>
      <c r="L226" s="102" t="inlineStr">
        <is>
          <t>甘财建[2022]230号  甘财振兴[2022]21号</t>
        </is>
      </c>
      <c r="M226" s="103" t="inlineStr">
        <is>
          <t>改善产业条件，减少运输成本，提高经济效益，促进农民增收。</t>
        </is>
      </c>
      <c r="N226" s="78" t="n"/>
      <c r="O226" s="228" t="n">
        <v>2</v>
      </c>
      <c r="P226" s="120" t="n"/>
      <c r="Q226" s="120" t="n">
        <v>0.0073</v>
      </c>
      <c r="R226" s="120" t="n">
        <v>0.0073</v>
      </c>
      <c r="S226" s="120" t="n"/>
      <c r="T226" s="120" t="n">
        <v>0.0368</v>
      </c>
      <c r="U226" s="120" t="n">
        <v>0.0368</v>
      </c>
      <c r="V226" s="120" t="n"/>
      <c r="W226" s="102" t="inlineStr">
        <is>
          <t>交运局</t>
        </is>
      </c>
      <c r="X226" s="115" t="inlineStr">
        <is>
          <t>解欣骅</t>
        </is>
      </c>
      <c r="Y226" s="102" t="inlineStr">
        <is>
          <t>公路局</t>
        </is>
      </c>
      <c r="Z226" s="108" t="inlineStr">
        <is>
          <t>黄志鹏</t>
        </is>
      </c>
      <c r="AA226" s="73" t="inlineStr">
        <is>
          <t>环农领办发〔2023〕4号</t>
        </is>
      </c>
      <c r="AB226" s="73" t="n"/>
    </row>
    <row r="227" ht="67" customFormat="1" customHeight="1" s="26">
      <c r="A227" s="122" t="n"/>
      <c r="B227" s="102" t="inlineStr">
        <is>
          <t>罗山川乡陈渠子村至高大掌组草羊产业路</t>
        </is>
      </c>
      <c r="C227" s="102" t="inlineStr">
        <is>
          <t>续建</t>
        </is>
      </c>
      <c r="D227" s="102" t="inlineStr">
        <is>
          <t>2022.03-2023.06</t>
        </is>
      </c>
      <c r="E227" s="104" t="inlineStr">
        <is>
          <t>罗山川乡陈渠子村</t>
        </is>
      </c>
      <c r="F227" s="103" t="inlineStr">
        <is>
          <t>建设油路4.87公里</t>
        </is>
      </c>
      <c r="G227" s="73" t="n">
        <v>138</v>
      </c>
      <c r="H227" s="73" t="n">
        <v>138</v>
      </c>
      <c r="I227" s="73" t="n"/>
      <c r="J227" s="73" t="n"/>
      <c r="K227" s="73" t="n"/>
      <c r="L227" s="102" t="inlineStr">
        <is>
          <t>甘财建[2022]230号  甘财振兴[2022]21号</t>
        </is>
      </c>
      <c r="M227" s="103" t="inlineStr">
        <is>
          <t>改善产业条件，减少运输成本，提高经济效益，促进农民增收。</t>
        </is>
      </c>
      <c r="N227" s="78" t="n"/>
      <c r="O227" s="228" t="n">
        <v>1</v>
      </c>
      <c r="P227" s="120" t="n"/>
      <c r="Q227" s="120" t="n">
        <v>0.0024</v>
      </c>
      <c r="R227" s="120" t="n">
        <v>0.0013</v>
      </c>
      <c r="S227" s="120" t="n">
        <v>0.0011</v>
      </c>
      <c r="T227" s="120" t="n">
        <v>0.0078</v>
      </c>
      <c r="U227" s="120" t="n">
        <v>0.0048</v>
      </c>
      <c r="V227" s="120" t="n">
        <v>0.003</v>
      </c>
      <c r="W227" s="102" t="inlineStr">
        <is>
          <t>交运局</t>
        </is>
      </c>
      <c r="X227" s="115" t="inlineStr">
        <is>
          <t>解欣骅</t>
        </is>
      </c>
      <c r="Y227" s="102" t="inlineStr">
        <is>
          <t>公路局</t>
        </is>
      </c>
      <c r="Z227" s="108" t="inlineStr">
        <is>
          <t>黄志鹏</t>
        </is>
      </c>
      <c r="AA227" s="73" t="inlineStr">
        <is>
          <t>环农领办发〔2023〕4号</t>
        </is>
      </c>
      <c r="AB227" s="73" t="n"/>
    </row>
    <row r="228" ht="57" customFormat="1" customHeight="1" s="26">
      <c r="A228" s="122" t="n"/>
      <c r="B228" s="102" t="inlineStr">
        <is>
          <t>虎洞镇张家湾村至桃树峁组草羊产业路</t>
        </is>
      </c>
      <c r="C228" s="102" t="inlineStr">
        <is>
          <t>续建</t>
        </is>
      </c>
      <c r="D228" s="102" t="inlineStr">
        <is>
          <t>2022.03-2023.06</t>
        </is>
      </c>
      <c r="E228" s="104" t="inlineStr">
        <is>
          <t>虎洞镇张家湾村</t>
        </is>
      </c>
      <c r="F228" s="103" t="inlineStr">
        <is>
          <t>建设油路7.73公里</t>
        </is>
      </c>
      <c r="G228" s="73" t="n">
        <v>130</v>
      </c>
      <c r="H228" s="73" t="n">
        <v>130</v>
      </c>
      <c r="I228" s="73" t="n"/>
      <c r="J228" s="73" t="n"/>
      <c r="K228" s="73" t="n"/>
      <c r="L228" s="102" t="inlineStr">
        <is>
          <t>甘财建[2022]230号  甘财振兴[2022]21号</t>
        </is>
      </c>
      <c r="M228" s="103" t="inlineStr">
        <is>
          <t>改善产业条件，减少运输成本，提高经济效益，促进农民增收。</t>
        </is>
      </c>
      <c r="N228" s="78" t="n"/>
      <c r="O228" s="228" t="n">
        <v>1</v>
      </c>
      <c r="P228" s="120" t="n"/>
      <c r="Q228" s="120" t="n">
        <v>0.0052</v>
      </c>
      <c r="R228" s="120" t="n">
        <v>0.0022</v>
      </c>
      <c r="S228" s="120" t="n">
        <v>0.003</v>
      </c>
      <c r="T228" s="120" t="n">
        <v>0.0219</v>
      </c>
      <c r="U228" s="120" t="n">
        <v>0.0097</v>
      </c>
      <c r="V228" s="120" t="n">
        <v>0.0122</v>
      </c>
      <c r="W228" s="102" t="inlineStr">
        <is>
          <t>交运局</t>
        </is>
      </c>
      <c r="X228" s="115" t="inlineStr">
        <is>
          <t>解欣骅</t>
        </is>
      </c>
      <c r="Y228" s="102" t="inlineStr">
        <is>
          <t>公路局</t>
        </is>
      </c>
      <c r="Z228" s="108" t="inlineStr">
        <is>
          <t>黄志鹏</t>
        </is>
      </c>
      <c r="AA228" s="73" t="inlineStr">
        <is>
          <t>环农领办发〔2023〕4号</t>
        </is>
      </c>
      <c r="AB228" s="73" t="n"/>
    </row>
    <row r="229" ht="48" customFormat="1" customHeight="1" s="26">
      <c r="A229" s="122" t="n"/>
      <c r="B229" s="102" t="inlineStr">
        <is>
          <t>毛井镇红土咀村尚渠组大路崾岘至砖城子村谷山组草羊产业路</t>
        </is>
      </c>
      <c r="C229" s="102" t="inlineStr">
        <is>
          <t>续建</t>
        </is>
      </c>
      <c r="D229" s="102" t="inlineStr">
        <is>
          <t>2022.03-2023.06</t>
        </is>
      </c>
      <c r="E229" s="104" t="inlineStr">
        <is>
          <t>毛井镇红土咀村</t>
        </is>
      </c>
      <c r="F229" s="103" t="inlineStr">
        <is>
          <t>建设油路5.63公里</t>
        </is>
      </c>
      <c r="G229" s="73" t="n">
        <v>133</v>
      </c>
      <c r="H229" s="73" t="n">
        <v>133</v>
      </c>
      <c r="I229" s="73" t="n"/>
      <c r="J229" s="73" t="n"/>
      <c r="K229" s="73" t="n"/>
      <c r="L229" s="102" t="inlineStr">
        <is>
          <t>甘财建[2022]230号  甘财振兴[2022]21号</t>
        </is>
      </c>
      <c r="M229" s="103" t="inlineStr">
        <is>
          <t>改善产业条件，减少运输成本，提高经济效益，促进农民增收。</t>
        </is>
      </c>
      <c r="N229" s="78" t="n"/>
      <c r="O229" s="228" t="n">
        <v>2</v>
      </c>
      <c r="P229" s="120" t="n"/>
      <c r="Q229" s="120" t="n">
        <v>0.008999999999999999</v>
      </c>
      <c r="R229" s="120" t="n">
        <v>0.0075</v>
      </c>
      <c r="S229" s="120" t="n">
        <v>0.0015</v>
      </c>
      <c r="T229" s="120" t="n">
        <v>0.043</v>
      </c>
      <c r="U229" s="120" t="n">
        <v>0.04</v>
      </c>
      <c r="V229" s="120" t="n">
        <v>0.003</v>
      </c>
      <c r="W229" s="102" t="inlineStr">
        <is>
          <t>交运局</t>
        </is>
      </c>
      <c r="X229" s="115" t="inlineStr">
        <is>
          <t>解欣骅</t>
        </is>
      </c>
      <c r="Y229" s="102" t="inlineStr">
        <is>
          <t>公路局</t>
        </is>
      </c>
      <c r="Z229" s="108" t="inlineStr">
        <is>
          <t>黄志鹏</t>
        </is>
      </c>
      <c r="AA229" s="73" t="inlineStr">
        <is>
          <t>环农领办发〔2023〕4号</t>
        </is>
      </c>
      <c r="AB229" s="73" t="n"/>
    </row>
    <row r="230" ht="57" customFormat="1" customHeight="1" s="26">
      <c r="A230" s="122" t="n"/>
      <c r="B230" s="102" t="inlineStr">
        <is>
          <t>合道镇沈家岭村部至栒子山组油路</t>
        </is>
      </c>
      <c r="C230" s="102" t="inlineStr">
        <is>
          <t>续建</t>
        </is>
      </c>
      <c r="D230" s="102" t="inlineStr">
        <is>
          <t>2022.03-2023.06</t>
        </is>
      </c>
      <c r="E230" s="104" t="inlineStr">
        <is>
          <t>合道镇沈家岭村</t>
        </is>
      </c>
      <c r="F230" s="103" t="inlineStr">
        <is>
          <t>建设油路13.44公里</t>
        </is>
      </c>
      <c r="G230" s="73" t="n">
        <v>734</v>
      </c>
      <c r="H230" s="73" t="n">
        <v>734</v>
      </c>
      <c r="I230" s="73" t="n"/>
      <c r="J230" s="73" t="n"/>
      <c r="K230" s="73" t="n"/>
      <c r="L230" s="102" t="inlineStr">
        <is>
          <t>甘财建[2022]230号  甘财振兴[2022]21号</t>
        </is>
      </c>
      <c r="M230" s="103" t="inlineStr">
        <is>
          <t>改善产业条件，减少运输成本，提高经济效益，促进农民增收。</t>
        </is>
      </c>
      <c r="N230" s="78" t="n"/>
      <c r="O230" s="228" t="n">
        <v>1</v>
      </c>
      <c r="P230" s="120" t="n"/>
      <c r="Q230" s="120" t="n">
        <v>0.017</v>
      </c>
      <c r="R230" s="120" t="n">
        <v>0.017</v>
      </c>
      <c r="S230" s="120" t="n"/>
      <c r="T230" s="120" t="n">
        <v>0.07489999999999999</v>
      </c>
      <c r="U230" s="120" t="n">
        <v>0.07489999999999999</v>
      </c>
      <c r="V230" s="120" t="n"/>
      <c r="W230" s="102" t="inlineStr">
        <is>
          <t>交运局</t>
        </is>
      </c>
      <c r="X230" s="115" t="inlineStr">
        <is>
          <t>解欣骅</t>
        </is>
      </c>
      <c r="Y230" s="102" t="inlineStr">
        <is>
          <t>公路局</t>
        </is>
      </c>
      <c r="Z230" s="108" t="inlineStr">
        <is>
          <t>黄志鹏</t>
        </is>
      </c>
      <c r="AA230" s="73" t="inlineStr">
        <is>
          <t>环农领办发〔2023〕4号</t>
        </is>
      </c>
      <c r="AB230" s="73" t="n"/>
    </row>
    <row r="231" ht="57" customFormat="1" customHeight="1" s="26">
      <c r="A231" s="122" t="n"/>
      <c r="B231" s="102" t="inlineStr">
        <is>
          <t>曲子镇西沟村崖腰组至湫沟组草羊产业路</t>
        </is>
      </c>
      <c r="C231" s="102" t="inlineStr">
        <is>
          <t>续建</t>
        </is>
      </c>
      <c r="D231" s="102" t="inlineStr">
        <is>
          <t>2022.03-2023.06</t>
        </is>
      </c>
      <c r="E231" s="104" t="inlineStr">
        <is>
          <t>曲子镇西沟村</t>
        </is>
      </c>
      <c r="F231" s="103" t="inlineStr">
        <is>
          <t>建设油路5.957公里</t>
        </is>
      </c>
      <c r="G231" s="73" t="n">
        <v>225</v>
      </c>
      <c r="H231" s="73" t="n">
        <v>225</v>
      </c>
      <c r="I231" s="73" t="n"/>
      <c r="J231" s="73" t="n"/>
      <c r="K231" s="73" t="n"/>
      <c r="L231" s="102" t="inlineStr">
        <is>
          <t>甘财建[2022]230号  甘财振兴[2022]21号</t>
        </is>
      </c>
      <c r="M231" s="103" t="inlineStr">
        <is>
          <t>改善产业条件，减少运输成本，提高经济效益，促进农民增收。</t>
        </is>
      </c>
      <c r="N231" s="78" t="n"/>
      <c r="O231" s="228" t="n">
        <v>1</v>
      </c>
      <c r="P231" s="120" t="n"/>
      <c r="Q231" s="120" t="n">
        <v>0.012</v>
      </c>
      <c r="R231" s="120" t="n">
        <v>0.012</v>
      </c>
      <c r="S231" s="120" t="n"/>
      <c r="T231" s="120" t="n">
        <v>0.0444</v>
      </c>
      <c r="U231" s="120" t="n">
        <v>0.0444</v>
      </c>
      <c r="V231" s="120" t="n"/>
      <c r="W231" s="102" t="inlineStr">
        <is>
          <t>交运局</t>
        </is>
      </c>
      <c r="X231" s="115" t="inlineStr">
        <is>
          <t>解欣骅</t>
        </is>
      </c>
      <c r="Y231" s="102" t="inlineStr">
        <is>
          <t>公路局</t>
        </is>
      </c>
      <c r="Z231" s="108" t="inlineStr">
        <is>
          <t>黄志鹏</t>
        </is>
      </c>
      <c r="AA231" s="73" t="inlineStr">
        <is>
          <t>环农领办发〔2023〕4号</t>
        </is>
      </c>
      <c r="AB231" s="73" t="n"/>
    </row>
    <row r="232" ht="57" customFormat="1" customHeight="1" s="26">
      <c r="A232" s="122" t="n"/>
      <c r="B232" s="102" t="inlineStr">
        <is>
          <t>曲子镇西沟村阳洼组至崖畔庄草羊产业路</t>
        </is>
      </c>
      <c r="C232" s="102" t="inlineStr">
        <is>
          <t>续建</t>
        </is>
      </c>
      <c r="D232" s="102" t="inlineStr">
        <is>
          <t>2022.03-2023.06</t>
        </is>
      </c>
      <c r="E232" s="104" t="inlineStr">
        <is>
          <t>曲子镇西沟村</t>
        </is>
      </c>
      <c r="F232" s="103" t="inlineStr">
        <is>
          <t>建设油路2.38公里</t>
        </is>
      </c>
      <c r="G232" s="73" t="n">
        <v>60</v>
      </c>
      <c r="H232" s="73" t="n">
        <v>60</v>
      </c>
      <c r="I232" s="73" t="n"/>
      <c r="J232" s="73" t="n"/>
      <c r="K232" s="73" t="n"/>
      <c r="L232" s="102" t="inlineStr">
        <is>
          <t>甘财建[2022]230号  甘财振兴[2022]21号</t>
        </is>
      </c>
      <c r="M232" s="103" t="inlineStr">
        <is>
          <t>改善产业条件，减少运输成本，提高经济效益，促进农民增收。</t>
        </is>
      </c>
      <c r="N232" s="78" t="n"/>
      <c r="O232" s="228" t="n">
        <v>1</v>
      </c>
      <c r="P232" s="120" t="n"/>
      <c r="Q232" s="120" t="n">
        <v>0.0068</v>
      </c>
      <c r="R232" s="120" t="n">
        <v>0.0068</v>
      </c>
      <c r="S232" s="120" t="n"/>
      <c r="T232" s="120" t="n">
        <v>0.0252</v>
      </c>
      <c r="U232" s="120" t="n">
        <v>0.0252</v>
      </c>
      <c r="V232" s="120" t="n"/>
      <c r="W232" s="102" t="inlineStr">
        <is>
          <t>交运局</t>
        </is>
      </c>
      <c r="X232" s="115" t="inlineStr">
        <is>
          <t>解欣骅</t>
        </is>
      </c>
      <c r="Y232" s="102" t="inlineStr">
        <is>
          <t>公路局</t>
        </is>
      </c>
      <c r="Z232" s="108" t="inlineStr">
        <is>
          <t>黄志鹏</t>
        </is>
      </c>
      <c r="AA232" s="73" t="inlineStr">
        <is>
          <t>环农领办发〔2023〕4号</t>
        </is>
      </c>
      <c r="AB232" s="73" t="n"/>
    </row>
    <row r="233" ht="57" customFormat="1" customHeight="1" s="26">
      <c r="A233" s="122" t="n"/>
      <c r="B233" s="102" t="inlineStr">
        <is>
          <t>小南沟乡汪天子村至花家湾组至黑刺坡头草羊产业路</t>
        </is>
      </c>
      <c r="C233" s="102" t="inlineStr">
        <is>
          <t>续建</t>
        </is>
      </c>
      <c r="D233" s="102" t="inlineStr">
        <is>
          <t>2022.03-2023.06</t>
        </is>
      </c>
      <c r="E233" s="104" t="inlineStr">
        <is>
          <t>小南沟乡汪天子村</t>
        </is>
      </c>
      <c r="F233" s="103" t="inlineStr">
        <is>
          <t>建设油路14.99公里</t>
        </is>
      </c>
      <c r="G233" s="73" t="n">
        <v>652</v>
      </c>
      <c r="H233" s="73" t="n">
        <v>652</v>
      </c>
      <c r="I233" s="73" t="n"/>
      <c r="J233" s="73" t="n"/>
      <c r="K233" s="73" t="n"/>
      <c r="L233" s="102" t="inlineStr">
        <is>
          <t>甘财建[2022]230号  甘财振兴[2022]21号</t>
        </is>
      </c>
      <c r="M233" s="103" t="inlineStr">
        <is>
          <t>改善产业条件，减少运输成本，提高经济效益，促进农民增收。</t>
        </is>
      </c>
      <c r="N233" s="78" t="n"/>
      <c r="O233" s="228" t="n">
        <v>1</v>
      </c>
      <c r="P233" s="120" t="n"/>
      <c r="Q233" s="120" t="n">
        <v>0.0019</v>
      </c>
      <c r="R233" s="120" t="n">
        <v>0.0019</v>
      </c>
      <c r="S233" s="120" t="n"/>
      <c r="T233" s="120" t="n">
        <v>0.008699999999999999</v>
      </c>
      <c r="U233" s="120" t="n">
        <v>0.008699999999999999</v>
      </c>
      <c r="V233" s="120" t="n"/>
      <c r="W233" s="102" t="inlineStr">
        <is>
          <t>交运局</t>
        </is>
      </c>
      <c r="X233" s="115" t="inlineStr">
        <is>
          <t>解欣骅</t>
        </is>
      </c>
      <c r="Y233" s="102" t="inlineStr">
        <is>
          <t>公路局</t>
        </is>
      </c>
      <c r="Z233" s="108" t="inlineStr">
        <is>
          <t>黄志鹏</t>
        </is>
      </c>
      <c r="AA233" s="73" t="inlineStr">
        <is>
          <t>环农领办发〔2023〕4号</t>
        </is>
      </c>
      <c r="AB233" s="73" t="n"/>
    </row>
    <row r="234" ht="57" customFormat="1" customHeight="1" s="26">
      <c r="A234" s="122" t="n"/>
      <c r="B234" s="102" t="inlineStr">
        <is>
          <t>芦家湾乡王庄村至川皮掌组至车道镇三角城村苏山庄组草羊产业路</t>
        </is>
      </c>
      <c r="C234" s="102" t="inlineStr">
        <is>
          <t>续建</t>
        </is>
      </c>
      <c r="D234" s="102" t="inlineStr">
        <is>
          <t>2022.03-2023.06</t>
        </is>
      </c>
      <c r="E234" s="104" t="inlineStr">
        <is>
          <t>芦家湾乡王庄村</t>
        </is>
      </c>
      <c r="F234" s="103" t="inlineStr">
        <is>
          <t>建设油路14.587公里</t>
        </is>
      </c>
      <c r="G234" s="73" t="n">
        <v>185</v>
      </c>
      <c r="H234" s="73" t="n">
        <v>185</v>
      </c>
      <c r="I234" s="73" t="n"/>
      <c r="J234" s="73" t="n"/>
      <c r="K234" s="73" t="n"/>
      <c r="L234" s="102" t="inlineStr">
        <is>
          <t>甘财建[2022]230号  甘财振兴[2022]21号</t>
        </is>
      </c>
      <c r="M234" s="103" t="inlineStr">
        <is>
          <t>改善产业条件，减少运输成本，提高经济效益，促进农民增收。</t>
        </is>
      </c>
      <c r="N234" s="78" t="n"/>
      <c r="O234" s="228" t="n">
        <v>2</v>
      </c>
      <c r="P234" s="120" t="n"/>
      <c r="Q234" s="120" t="n">
        <v>0.0037</v>
      </c>
      <c r="R234" s="120" t="n">
        <v>0.0037</v>
      </c>
      <c r="S234" s="120" t="n"/>
      <c r="T234" s="120" t="n">
        <v>0.0131</v>
      </c>
      <c r="U234" s="120" t="n">
        <v>0.0131</v>
      </c>
      <c r="V234" s="120" t="n"/>
      <c r="W234" s="102" t="inlineStr">
        <is>
          <t>交运局</t>
        </is>
      </c>
      <c r="X234" s="115" t="inlineStr">
        <is>
          <t>解欣骅</t>
        </is>
      </c>
      <c r="Y234" s="102" t="inlineStr">
        <is>
          <t>公路局</t>
        </is>
      </c>
      <c r="Z234" s="108" t="inlineStr">
        <is>
          <t>黄志鹏</t>
        </is>
      </c>
      <c r="AA234" s="73" t="inlineStr">
        <is>
          <t>环农领办发〔2023〕4号</t>
        </is>
      </c>
      <c r="AB234" s="73" t="n"/>
    </row>
    <row r="235" ht="39" customFormat="1" customHeight="1" s="26">
      <c r="A235" s="122" t="n"/>
      <c r="B235" s="102" t="inlineStr">
        <is>
          <t>车道镇元峁村连井组老家壕口至古儿岔村组草羊产业路</t>
        </is>
      </c>
      <c r="C235" s="102" t="inlineStr">
        <is>
          <t>续建</t>
        </is>
      </c>
      <c r="D235" s="102" t="inlineStr">
        <is>
          <t>2022.03-2023.06</t>
        </is>
      </c>
      <c r="E235" s="104" t="inlineStr">
        <is>
          <t>车道镇元峁村</t>
        </is>
      </c>
      <c r="F235" s="103" t="inlineStr">
        <is>
          <t>建设油路工程5.077公里</t>
        </is>
      </c>
      <c r="G235" s="221" t="n">
        <v>10</v>
      </c>
      <c r="H235" s="73" t="n">
        <v>10</v>
      </c>
      <c r="I235" s="30" t="n"/>
      <c r="J235" s="73" t="n"/>
      <c r="K235" s="73" t="n"/>
      <c r="L235" s="102" t="inlineStr">
        <is>
          <t>甘财建[2022]230号</t>
        </is>
      </c>
      <c r="M235" s="103" t="inlineStr">
        <is>
          <t>改善产业条件，减少运输成本，提高经济效益，促进农民增收。</t>
        </is>
      </c>
      <c r="N235" s="78" t="n"/>
      <c r="O235" s="228" t="n">
        <v>1</v>
      </c>
      <c r="P235" s="120" t="n"/>
      <c r="Q235" s="120" t="n">
        <v>0.0039</v>
      </c>
      <c r="R235" s="120" t="n">
        <v>0.0039</v>
      </c>
      <c r="S235" s="120" t="n"/>
      <c r="T235" s="120" t="n">
        <v>0.0174</v>
      </c>
      <c r="U235" s="120" t="n">
        <v>0.0174</v>
      </c>
      <c r="V235" s="120" t="n"/>
      <c r="W235" s="102" t="inlineStr">
        <is>
          <t>交运局</t>
        </is>
      </c>
      <c r="X235" s="115" t="inlineStr">
        <is>
          <t>解欣骅</t>
        </is>
      </c>
      <c r="Y235" s="102" t="inlineStr">
        <is>
          <t>公路局</t>
        </is>
      </c>
      <c r="Z235" s="108" t="inlineStr">
        <is>
          <t>黄志鹏</t>
        </is>
      </c>
      <c r="AA235" s="73" t="inlineStr">
        <is>
          <t>环农领办发〔2023〕4号</t>
        </is>
      </c>
      <c r="AB235" s="73" t="n"/>
    </row>
    <row r="236" ht="39" customFormat="1" customHeight="1" s="26">
      <c r="A236" s="122" t="n"/>
      <c r="B236" s="102" t="inlineStr">
        <is>
          <t>木钵镇坪子塬村何家山组至对坡塬组草羊产业路</t>
        </is>
      </c>
      <c r="C236" s="102" t="inlineStr">
        <is>
          <t>续建</t>
        </is>
      </c>
      <c r="D236" s="102" t="inlineStr">
        <is>
          <t>2022.03-2023.06</t>
        </is>
      </c>
      <c r="E236" s="104" t="inlineStr">
        <is>
          <t>木钵镇坪子塬村</t>
        </is>
      </c>
      <c r="F236" s="103" t="inlineStr">
        <is>
          <t>新建油路7.264公里</t>
        </is>
      </c>
      <c r="G236" s="221" t="n">
        <v>45</v>
      </c>
      <c r="H236" s="73" t="n">
        <v>45</v>
      </c>
      <c r="I236" s="30" t="n"/>
      <c r="J236" s="73" t="n"/>
      <c r="K236" s="73" t="n"/>
      <c r="L236" s="102" t="inlineStr">
        <is>
          <t>甘财建[2022]230号</t>
        </is>
      </c>
      <c r="M236" s="103" t="inlineStr">
        <is>
          <t>改善产业条件，减少运输成本，提高经济效益，促进农民增收。</t>
        </is>
      </c>
      <c r="N236" s="78" t="n"/>
      <c r="O236" s="73" t="n">
        <v>1</v>
      </c>
      <c r="P236" s="73" t="n"/>
      <c r="Q236" s="120" t="n">
        <v>0.003</v>
      </c>
      <c r="R236" s="120" t="n">
        <v>0.0016</v>
      </c>
      <c r="S236" s="120" t="n">
        <v>0.0014</v>
      </c>
      <c r="T236" s="120" t="n">
        <v>0.0105</v>
      </c>
      <c r="U236" s="120" t="n">
        <v>0.0058</v>
      </c>
      <c r="V236" s="120" t="n">
        <v>0.0047</v>
      </c>
      <c r="W236" s="102" t="inlineStr">
        <is>
          <t>交运局</t>
        </is>
      </c>
      <c r="X236" s="115" t="inlineStr">
        <is>
          <t>解欣骅</t>
        </is>
      </c>
      <c r="Y236" s="102" t="inlineStr">
        <is>
          <t>公路局</t>
        </is>
      </c>
      <c r="Z236" s="108" t="inlineStr">
        <is>
          <t>黄志鹏</t>
        </is>
      </c>
      <c r="AA236" s="73" t="inlineStr">
        <is>
          <t>环农领办发〔2023〕4号</t>
        </is>
      </c>
      <c r="AB236" s="73" t="n"/>
    </row>
    <row r="237" ht="39" customFormat="1" customHeight="1" s="26">
      <c r="A237" s="122" t="n"/>
      <c r="B237" s="102" t="inlineStr">
        <is>
          <t>合道镇赵台村赵台组至大路洼村西庄洼组草羊产业路</t>
        </is>
      </c>
      <c r="C237" s="102" t="inlineStr">
        <is>
          <t>续建</t>
        </is>
      </c>
      <c r="D237" s="102" t="inlineStr">
        <is>
          <t>2022.03-2023.06</t>
        </is>
      </c>
      <c r="E237" s="104" t="inlineStr">
        <is>
          <t>合道镇赵台村</t>
        </is>
      </c>
      <c r="F237" s="103" t="inlineStr">
        <is>
          <t>新建油路12.676公里</t>
        </is>
      </c>
      <c r="G237" s="221" t="n">
        <v>100</v>
      </c>
      <c r="H237" s="73" t="n">
        <v>100</v>
      </c>
      <c r="I237" s="30" t="n"/>
      <c r="J237" s="73" t="n"/>
      <c r="K237" s="73" t="n"/>
      <c r="L237" s="102" t="inlineStr">
        <is>
          <t>甘财建[2022]230号</t>
        </is>
      </c>
      <c r="M237" s="103" t="inlineStr">
        <is>
          <t>改善产业条件，减少运输成本，提高经济效益，促进农民增收。</t>
        </is>
      </c>
      <c r="N237" s="78" t="n"/>
      <c r="O237" s="73" t="n"/>
      <c r="P237" s="73" t="n"/>
      <c r="Q237" s="73" t="n"/>
      <c r="R237" s="73" t="n"/>
      <c r="S237" s="73" t="n"/>
      <c r="T237" s="73" t="n"/>
      <c r="U237" s="73" t="n"/>
      <c r="V237" s="73" t="n"/>
      <c r="W237" s="102" t="inlineStr">
        <is>
          <t>交运局</t>
        </is>
      </c>
      <c r="X237" s="115" t="inlineStr">
        <is>
          <t>解欣骅</t>
        </is>
      </c>
      <c r="Y237" s="102" t="inlineStr">
        <is>
          <t>公路局</t>
        </is>
      </c>
      <c r="Z237" s="108" t="inlineStr">
        <is>
          <t>黄志鹏</t>
        </is>
      </c>
      <c r="AA237" s="73" t="inlineStr">
        <is>
          <t>环农领办发〔2023〕4号</t>
        </is>
      </c>
      <c r="AB237" s="73" t="n"/>
    </row>
    <row r="238" ht="42" customHeight="1" s="213">
      <c r="A238" s="51" t="n"/>
      <c r="B238" s="217" t="inlineStr">
        <is>
          <t>（三）小额信贷贴息</t>
        </is>
      </c>
      <c r="C238" s="194" t="n"/>
      <c r="D238" s="194" t="n"/>
      <c r="E238" s="189" t="n"/>
      <c r="F238" s="75" t="n"/>
      <c r="G238" s="224" t="n">
        <v>1345.03</v>
      </c>
      <c r="H238" s="224" t="n">
        <v>1345.03</v>
      </c>
      <c r="I238" s="224" t="n"/>
      <c r="J238" s="224" t="n"/>
      <c r="K238" s="224" t="n"/>
      <c r="L238" s="73" t="n"/>
      <c r="M238" s="78" t="n"/>
      <c r="N238" s="78" t="n"/>
      <c r="O238" s="73" t="n"/>
      <c r="P238" s="73" t="n"/>
      <c r="Q238" s="73" t="n"/>
      <c r="R238" s="222" t="n"/>
      <c r="S238" s="222" t="n"/>
      <c r="T238" s="73" t="n"/>
      <c r="U238" s="222" t="n"/>
      <c r="V238" s="222" t="n"/>
      <c r="W238" s="98" t="n"/>
      <c r="X238" s="98" t="n"/>
      <c r="Y238" s="73" t="n"/>
      <c r="Z238" s="73" t="n"/>
      <c r="AA238" s="73" t="n"/>
      <c r="AB238" s="73" t="n"/>
    </row>
    <row r="239" ht="83" customFormat="1" customHeight="1" s="26">
      <c r="A239" s="64" t="n"/>
      <c r="B239" s="64" t="inlineStr">
        <is>
          <t>脱贫人口小额信贷贴息</t>
        </is>
      </c>
      <c r="C239" s="64" t="inlineStr">
        <is>
          <t>续建</t>
        </is>
      </c>
      <c r="D239" s="64" t="inlineStr">
        <is>
          <t>2020.01-2025.12</t>
        </is>
      </c>
      <c r="E239" s="65" t="inlineStr">
        <is>
          <t>全县20个
乡镇</t>
        </is>
      </c>
      <c r="F239" s="66" t="inlineStr">
        <is>
          <t>为全县20个乡镇5800户脱贫户（含监测户）投放小额扶贫贷款28316万元，贴息1345.03万元。</t>
        </is>
      </c>
      <c r="G239" s="219" t="n">
        <v>1345.03</v>
      </c>
      <c r="H239" s="68" t="n">
        <v>1345.03</v>
      </c>
      <c r="I239" s="64" t="n"/>
      <c r="J239" s="64" t="n"/>
      <c r="K239" s="68" t="n"/>
      <c r="L239" s="68" t="inlineStr">
        <is>
          <t>甘财振兴[2022]21号</t>
        </is>
      </c>
      <c r="M239" s="66" t="inlineStr">
        <is>
          <t>带动增加脱贫人口户均
年收入高于3万元。</t>
        </is>
      </c>
      <c r="N239" s="85" t="n"/>
      <c r="O239" s="64" t="n">
        <v>240</v>
      </c>
      <c r="P239" s="68" t="n">
        <v>0</v>
      </c>
      <c r="Q239" s="68" t="n">
        <v>1.3157</v>
      </c>
      <c r="R239" s="220" t="n">
        <v>1.3157</v>
      </c>
      <c r="S239" s="220" t="n">
        <v>0</v>
      </c>
      <c r="T239" s="68" t="n">
        <v>3.9471</v>
      </c>
      <c r="U239" s="220" t="n">
        <v>3.9471</v>
      </c>
      <c r="V239" s="220" t="n">
        <v>0</v>
      </c>
      <c r="W239" s="64" t="inlineStr">
        <is>
          <t>财政综合事务中心</t>
        </is>
      </c>
      <c r="X239" s="95" t="inlineStr">
        <is>
          <t>孙海东</t>
        </is>
      </c>
      <c r="Y239" s="64" t="inlineStr">
        <is>
          <t>财政综合事务中心</t>
        </is>
      </c>
      <c r="Z239" s="68" t="inlineStr">
        <is>
          <t>孙海东</t>
        </is>
      </c>
      <c r="AA239" s="68" t="inlineStr">
        <is>
          <t>环农领办发
〔2023〕4号</t>
        </is>
      </c>
      <c r="AB239" s="68" t="n"/>
    </row>
    <row r="240" ht="39" customHeight="1" s="213">
      <c r="A240" s="105" t="inlineStr">
        <is>
          <t>二</t>
        </is>
      </c>
      <c r="B240" s="214" t="inlineStr">
        <is>
          <t>农村基础设施建设方面</t>
        </is>
      </c>
      <c r="C240" s="194" t="n"/>
      <c r="D240" s="194" t="n"/>
      <c r="E240" s="189" t="n"/>
      <c r="F240" s="55" t="n"/>
      <c r="G240" s="215">
        <f>G241+G293+G299+G303+G308+G310+G335+G344+G366+G370+G375</f>
        <v/>
      </c>
      <c r="H240" s="215">
        <f>H241+H293+H299+H303+H308+H310+H335+H344+H366+H370+H375</f>
        <v/>
      </c>
      <c r="I240" s="215">
        <f>I241+I293+I299+I303+I308+I310+I335+I344+I366+I370+I375</f>
        <v/>
      </c>
      <c r="J240" s="215">
        <f>J241+J293+J299+J303+J308+J310+J335+J344+J366+J370+J375</f>
        <v/>
      </c>
      <c r="K240" s="215">
        <f>K241+K293+K299+K303+K308+K310+K335+K344+K366+K370+K375</f>
        <v/>
      </c>
      <c r="L240" s="122" t="n"/>
      <c r="M240" s="84" t="n"/>
      <c r="N240" s="84" t="n"/>
      <c r="O240" s="122" t="n"/>
      <c r="P240" s="122" t="n"/>
      <c r="Q240" s="122" t="n"/>
      <c r="R240" s="216" t="n"/>
      <c r="S240" s="216" t="n"/>
      <c r="T240" s="122" t="n"/>
      <c r="U240" s="216" t="n"/>
      <c r="V240" s="216" t="n"/>
      <c r="W240" s="73" t="n"/>
      <c r="X240" s="73" t="n"/>
      <c r="Y240" s="84" t="n"/>
      <c r="Z240" s="84" t="n"/>
      <c r="AA240" s="73" t="n"/>
      <c r="AB240" s="73" t="n"/>
    </row>
    <row r="241" ht="39" customHeight="1" s="213">
      <c r="A241" s="51" t="n"/>
      <c r="B241" s="217" t="inlineStr">
        <is>
          <t>（一）农村公路</t>
        </is>
      </c>
      <c r="C241" s="194" t="n"/>
      <c r="D241" s="194" t="n"/>
      <c r="E241" s="189" t="n"/>
      <c r="F241" s="75" t="n"/>
      <c r="G241" s="224">
        <f>G242+G277+G282</f>
        <v/>
      </c>
      <c r="H241" s="224">
        <f>H242+H277+H282</f>
        <v/>
      </c>
      <c r="I241" s="224">
        <f>I242+I277+I282</f>
        <v/>
      </c>
      <c r="J241" s="224">
        <f>J242+J277+J282</f>
        <v/>
      </c>
      <c r="K241" s="224">
        <f>K242+K277+K282</f>
        <v/>
      </c>
      <c r="L241" s="73" t="n"/>
      <c r="M241" s="78" t="n"/>
      <c r="N241" s="78" t="n"/>
      <c r="O241" s="73" t="n"/>
      <c r="P241" s="73" t="n"/>
      <c r="Q241" s="73" t="n"/>
      <c r="R241" s="222" t="n"/>
      <c r="S241" s="222" t="n"/>
      <c r="T241" s="73" t="n"/>
      <c r="U241" s="222" t="n"/>
      <c r="V241" s="222" t="n"/>
      <c r="W241" s="98" t="n"/>
      <c r="X241" s="98" t="n"/>
      <c r="Y241" s="73" t="n"/>
      <c r="Z241" s="73" t="n"/>
      <c r="AA241" s="73" t="n"/>
      <c r="AB241" s="73" t="n"/>
    </row>
    <row r="242" ht="68" customFormat="1" customHeight="1" s="26">
      <c r="A242" s="64" t="n"/>
      <c r="B242" s="64" t="inlineStr">
        <is>
          <t>村组道路合计</t>
        </is>
      </c>
      <c r="C242" s="64" t="inlineStr">
        <is>
          <t>续建</t>
        </is>
      </c>
      <c r="D242" s="64" t="inlineStr">
        <is>
          <t>2022.03-2023.06</t>
        </is>
      </c>
      <c r="E242" s="64" t="inlineStr">
        <is>
          <t>环县</t>
        </is>
      </c>
      <c r="F242" s="66" t="inlineStr">
        <is>
          <t>续建村组道路258.289公里。</t>
        </is>
      </c>
      <c r="G242" s="68">
        <f>SUM(G243:G276)</f>
        <v/>
      </c>
      <c r="H242" s="68">
        <f>SUM(H243:H276)</f>
        <v/>
      </c>
      <c r="I242" s="68">
        <f>SUM(I243:I276)</f>
        <v/>
      </c>
      <c r="J242" s="68">
        <f>SUM(J243:J276)</f>
        <v/>
      </c>
      <c r="K242" s="68">
        <f>SUM(K243:K276)</f>
        <v/>
      </c>
      <c r="L242" s="68" t="n"/>
      <c r="M242" s="85" t="inlineStr">
        <is>
          <t>解决群众出行及运输困难的问题。</t>
        </is>
      </c>
      <c r="N242" s="68" t="n"/>
      <c r="O242" s="68">
        <f>SUM(O243:O276)</f>
        <v/>
      </c>
      <c r="P242" s="68">
        <f>SUM(P243:P276)</f>
        <v/>
      </c>
      <c r="Q242" s="68">
        <f>SUM(Q243:Q276)</f>
        <v/>
      </c>
      <c r="R242" s="68">
        <f>SUM(R243:R276)</f>
        <v/>
      </c>
      <c r="S242" s="68">
        <f>SUM(S243:S276)</f>
        <v/>
      </c>
      <c r="T242" s="68">
        <f>SUM(T243:T276)</f>
        <v/>
      </c>
      <c r="U242" s="68">
        <f>SUM(U243:U276)</f>
        <v/>
      </c>
      <c r="V242" s="68">
        <f>SUM(V243:V276)</f>
        <v/>
      </c>
      <c r="W242" s="64" t="inlineStr">
        <is>
          <t>交运局</t>
        </is>
      </c>
      <c r="X242" s="95" t="inlineStr">
        <is>
          <t>解欣骅</t>
        </is>
      </c>
      <c r="Y242" s="64" t="inlineStr">
        <is>
          <t>公路局</t>
        </is>
      </c>
      <c r="Z242" s="68" t="inlineStr">
        <is>
          <t>黄志鹏</t>
        </is>
      </c>
      <c r="AA242" s="68" t="inlineStr">
        <is>
          <t>环农领办发〔2023〕4号</t>
        </is>
      </c>
      <c r="AB242" s="68" t="n"/>
    </row>
    <row r="243" ht="39" customFormat="1" customHeight="1" s="28">
      <c r="A243" s="106" t="n"/>
      <c r="B243" s="107" t="inlineStr">
        <is>
          <t>罗山川乡苇芝城村熊湾子至薛塬油路</t>
        </is>
      </c>
      <c r="C243" s="108" t="inlineStr">
        <is>
          <t>续建</t>
        </is>
      </c>
      <c r="D243" s="108" t="inlineStr">
        <is>
          <t>2022.03-2023.06</t>
        </is>
      </c>
      <c r="E243" s="107" t="inlineStr">
        <is>
          <t>罗山川乡苇芝城村</t>
        </is>
      </c>
      <c r="F243" s="109" t="inlineStr">
        <is>
          <t>建设油路13.427公里。</t>
        </is>
      </c>
      <c r="G243" s="107" t="n">
        <v>380</v>
      </c>
      <c r="H243" s="108" t="n">
        <v>380</v>
      </c>
      <c r="I243" s="108" t="n"/>
      <c r="J243" s="108" t="n"/>
      <c r="K243" s="108" t="n"/>
      <c r="L243" s="229" t="inlineStr">
        <is>
          <t>甘财振兴[2022]21号</t>
        </is>
      </c>
      <c r="M243" s="109" t="inlineStr">
        <is>
          <t>解决群众出行及运输困难的问题。</t>
        </is>
      </c>
      <c r="N243" s="114" t="n"/>
      <c r="O243" s="107" t="n">
        <v>1</v>
      </c>
      <c r="P243" s="108" t="n"/>
      <c r="Q243" s="107" t="n">
        <v>0.0017</v>
      </c>
      <c r="R243" s="108" t="n"/>
      <c r="S243" s="108" t="n"/>
      <c r="T243" s="107" t="n">
        <v>0.008999999999999999</v>
      </c>
      <c r="U243" s="108" t="n"/>
      <c r="V243" s="108" t="n"/>
      <c r="W243" s="115" t="inlineStr">
        <is>
          <t>交运局</t>
        </is>
      </c>
      <c r="X243" s="115" t="inlineStr">
        <is>
          <t>解欣骅</t>
        </is>
      </c>
      <c r="Y243" s="108" t="inlineStr">
        <is>
          <t>公路局</t>
        </is>
      </c>
      <c r="Z243" s="108" t="inlineStr">
        <is>
          <t>黄志鹏</t>
        </is>
      </c>
      <c r="AA243" s="108" t="inlineStr">
        <is>
          <t>环农领办发〔2023〕4号</t>
        </is>
      </c>
      <c r="AB243" s="108" t="n"/>
    </row>
    <row r="244" ht="39" customFormat="1" customHeight="1" s="28">
      <c r="A244" s="106" t="n"/>
      <c r="B244" s="107" t="inlineStr">
        <is>
          <t>环城镇耿家沟村耿塬组至耿家沟组油路</t>
        </is>
      </c>
      <c r="C244" s="108" t="inlineStr">
        <is>
          <t>续建</t>
        </is>
      </c>
      <c r="D244" s="108" t="inlineStr">
        <is>
          <t>2022.03-2023.06</t>
        </is>
      </c>
      <c r="E244" s="107" t="inlineStr">
        <is>
          <t>环城镇耿家沟村</t>
        </is>
      </c>
      <c r="F244" s="109" t="inlineStr">
        <is>
          <t>新建油路4.934公里。</t>
        </is>
      </c>
      <c r="G244" s="107" t="n">
        <v>220</v>
      </c>
      <c r="H244" s="108" t="n">
        <v>220</v>
      </c>
      <c r="I244" s="108" t="n"/>
      <c r="J244" s="108" t="n"/>
      <c r="K244" s="108" t="n"/>
      <c r="L244" s="229" t="inlineStr">
        <is>
          <t>甘财振兴[2022]21号</t>
        </is>
      </c>
      <c r="M244" s="109" t="inlineStr">
        <is>
          <t>解决群众出行及运输困难的问题。</t>
        </is>
      </c>
      <c r="N244" s="114" t="n"/>
      <c r="O244" s="107" t="n">
        <v>1</v>
      </c>
      <c r="P244" s="108" t="n"/>
      <c r="Q244" s="120" t="n">
        <v>0.0229</v>
      </c>
      <c r="R244" s="120" t="n">
        <v>0.0042</v>
      </c>
      <c r="S244" s="120" t="n">
        <v>0.0187</v>
      </c>
      <c r="T244" s="120" t="n">
        <v>0.0373</v>
      </c>
      <c r="U244" s="120" t="n">
        <v>0.0137</v>
      </c>
      <c r="V244" s="120" t="n">
        <v>0.0236</v>
      </c>
      <c r="W244" s="115" t="inlineStr">
        <is>
          <t>交运局</t>
        </is>
      </c>
      <c r="X244" s="115" t="inlineStr">
        <is>
          <t>解欣骅</t>
        </is>
      </c>
      <c r="Y244" s="108" t="inlineStr">
        <is>
          <t>公路局</t>
        </is>
      </c>
      <c r="Z244" s="108" t="inlineStr">
        <is>
          <t>黄志鹏</t>
        </is>
      </c>
      <c r="AA244" s="108" t="inlineStr">
        <is>
          <t>环农领办发〔2023〕4号</t>
        </is>
      </c>
      <c r="AB244" s="108" t="n"/>
    </row>
    <row r="245" ht="39" customFormat="1" customHeight="1" s="28">
      <c r="A245" s="106" t="n"/>
      <c r="B245" s="107" t="inlineStr">
        <is>
          <t>天池乡曹李川村至吴家岔组至李家畔组至峁旦组油路</t>
        </is>
      </c>
      <c r="C245" s="108" t="inlineStr">
        <is>
          <t>续建</t>
        </is>
      </c>
      <c r="D245" s="108" t="inlineStr">
        <is>
          <t>2022.03-2023.06</t>
        </is>
      </c>
      <c r="E245" s="107" t="inlineStr">
        <is>
          <t>天池乡曹李川村</t>
        </is>
      </c>
      <c r="F245" s="109" t="inlineStr">
        <is>
          <t>新建油路9.654公里。</t>
        </is>
      </c>
      <c r="G245" s="107" t="n">
        <v>415</v>
      </c>
      <c r="H245" s="108" t="n">
        <v>415</v>
      </c>
      <c r="I245" s="108" t="n"/>
      <c r="J245" s="108" t="n"/>
      <c r="K245" s="108" t="n"/>
      <c r="L245" s="229" t="inlineStr">
        <is>
          <t>甘财振兴[2022]21号</t>
        </is>
      </c>
      <c r="M245" s="109" t="inlineStr">
        <is>
          <t>解决群众出行及运输困难的问题。</t>
        </is>
      </c>
      <c r="N245" s="114" t="n"/>
      <c r="O245" s="107" t="n">
        <v>1</v>
      </c>
      <c r="P245" s="108" t="n"/>
      <c r="Q245" s="120" t="n">
        <v>0.0164</v>
      </c>
      <c r="R245" s="120" t="n">
        <v>0.0081</v>
      </c>
      <c r="S245" s="120" t="n">
        <v>0.0083</v>
      </c>
      <c r="T245" s="120" t="n">
        <v>0.0687</v>
      </c>
      <c r="U245" s="120" t="n">
        <v>0.0363</v>
      </c>
      <c r="V245" s="120" t="n">
        <v>0.0324</v>
      </c>
      <c r="W245" s="115" t="inlineStr">
        <is>
          <t>交运局</t>
        </is>
      </c>
      <c r="X245" s="115" t="inlineStr">
        <is>
          <t>解欣骅</t>
        </is>
      </c>
      <c r="Y245" s="108" t="inlineStr">
        <is>
          <t>公路局</t>
        </is>
      </c>
      <c r="Z245" s="108" t="inlineStr">
        <is>
          <t>黄志鹏</t>
        </is>
      </c>
      <c r="AA245" s="108" t="inlineStr">
        <is>
          <t>环农领办发〔2023〕4号</t>
        </is>
      </c>
      <c r="AB245" s="108" t="n"/>
    </row>
    <row r="246" ht="39" customFormat="1" customHeight="1" s="28">
      <c r="A246" s="106" t="n"/>
      <c r="B246" s="107" t="inlineStr">
        <is>
          <t>天池乡曹李川村至林井庄组油路</t>
        </is>
      </c>
      <c r="C246" s="108" t="inlineStr">
        <is>
          <t>续建</t>
        </is>
      </c>
      <c r="D246" s="108" t="inlineStr">
        <is>
          <t>2022.03-2023.06</t>
        </is>
      </c>
      <c r="E246" s="107" t="inlineStr">
        <is>
          <t>天池乡曹李川村</t>
        </is>
      </c>
      <c r="F246" s="109" t="inlineStr">
        <is>
          <t>新建油路3.278公里。</t>
        </is>
      </c>
      <c r="G246" s="107" t="n">
        <v>84</v>
      </c>
      <c r="H246" s="108" t="n">
        <v>84</v>
      </c>
      <c r="I246" s="108" t="n"/>
      <c r="J246" s="108" t="n"/>
      <c r="K246" s="108" t="n"/>
      <c r="L246" s="229" t="inlineStr">
        <is>
          <t>甘财振兴[2022]21号</t>
        </is>
      </c>
      <c r="M246" s="109" t="inlineStr">
        <is>
          <t>解决群众出行及运输困难的问题。</t>
        </is>
      </c>
      <c r="N246" s="114" t="n"/>
      <c r="O246" s="107" t="n">
        <v>1</v>
      </c>
      <c r="P246" s="108" t="n"/>
      <c r="Q246" s="120" t="n">
        <v>0.0032</v>
      </c>
      <c r="R246" s="120" t="n">
        <v>0.0018</v>
      </c>
      <c r="S246" s="120" t="n">
        <v>0.0014</v>
      </c>
      <c r="T246" s="120" t="n">
        <v>0.0133</v>
      </c>
      <c r="U246" s="120" t="n">
        <v>0.008</v>
      </c>
      <c r="V246" s="120" t="n">
        <v>0.0053</v>
      </c>
      <c r="W246" s="115" t="inlineStr">
        <is>
          <t>交运局</t>
        </is>
      </c>
      <c r="X246" s="115" t="inlineStr">
        <is>
          <t>解欣骅</t>
        </is>
      </c>
      <c r="Y246" s="108" t="inlineStr">
        <is>
          <t>公路局</t>
        </is>
      </c>
      <c r="Z246" s="108" t="inlineStr">
        <is>
          <t>黄志鹏</t>
        </is>
      </c>
      <c r="AA246" s="108" t="inlineStr">
        <is>
          <t>环农领办发〔2023〕4号</t>
        </is>
      </c>
      <c r="AB246" s="108" t="n"/>
    </row>
    <row r="247" ht="39" customFormat="1" customHeight="1" s="28">
      <c r="A247" s="106" t="n"/>
      <c r="B247" s="107" t="inlineStr">
        <is>
          <t>天池乡曹李川村至曹坪组油路</t>
        </is>
      </c>
      <c r="C247" s="108" t="inlineStr">
        <is>
          <t>续建</t>
        </is>
      </c>
      <c r="D247" s="108" t="inlineStr">
        <is>
          <t>2022.03-2023.06</t>
        </is>
      </c>
      <c r="E247" s="107" t="inlineStr">
        <is>
          <t>天池乡曹李川村</t>
        </is>
      </c>
      <c r="F247" s="109" t="inlineStr">
        <is>
          <t>新建油路5.267公里。</t>
        </is>
      </c>
      <c r="G247" s="107" t="n">
        <v>340</v>
      </c>
      <c r="H247" s="108" t="n">
        <v>340</v>
      </c>
      <c r="I247" s="108" t="n"/>
      <c r="J247" s="108" t="n"/>
      <c r="K247" s="108" t="n"/>
      <c r="L247" s="229" t="inlineStr">
        <is>
          <t>甘财振兴[2022]21号</t>
        </is>
      </c>
      <c r="M247" s="109" t="inlineStr">
        <is>
          <t>解决群众出行及运输困难的问题。</t>
        </is>
      </c>
      <c r="N247" s="114" t="n"/>
      <c r="O247" s="107" t="n">
        <v>1</v>
      </c>
      <c r="P247" s="108" t="n"/>
      <c r="Q247" s="120" t="n">
        <v>0.0048</v>
      </c>
      <c r="R247" s="120" t="n">
        <v>0.0023</v>
      </c>
      <c r="S247" s="120" t="n">
        <v>0.0025</v>
      </c>
      <c r="T247" s="120" t="n">
        <v>0.0259</v>
      </c>
      <c r="U247" s="120" t="n">
        <v>0.0189</v>
      </c>
      <c r="V247" s="120" t="n">
        <v>0.007</v>
      </c>
      <c r="W247" s="115" t="inlineStr">
        <is>
          <t>交运局</t>
        </is>
      </c>
      <c r="X247" s="115" t="inlineStr">
        <is>
          <t>解欣骅</t>
        </is>
      </c>
      <c r="Y247" s="108" t="inlineStr">
        <is>
          <t>公路局</t>
        </is>
      </c>
      <c r="Z247" s="108" t="inlineStr">
        <is>
          <t>黄志鹏</t>
        </is>
      </c>
      <c r="AA247" s="108" t="inlineStr">
        <is>
          <t>环农领办发〔2023〕4号</t>
        </is>
      </c>
      <c r="AB247" s="108" t="n"/>
    </row>
    <row r="248" ht="39" customFormat="1" customHeight="1" s="28">
      <c r="A248" s="106" t="n"/>
      <c r="B248" s="107" t="inlineStr">
        <is>
          <t>洪德镇河连湾村至玄城沟组油路</t>
        </is>
      </c>
      <c r="C248" s="108" t="inlineStr">
        <is>
          <t>续建</t>
        </is>
      </c>
      <c r="D248" s="108" t="inlineStr">
        <is>
          <t>2022.03-2023.06</t>
        </is>
      </c>
      <c r="E248" s="107" t="inlineStr">
        <is>
          <t>洪德镇河连湾村</t>
        </is>
      </c>
      <c r="F248" s="109" t="inlineStr">
        <is>
          <t>新建油路2.025公里。</t>
        </is>
      </c>
      <c r="G248" s="107" t="n">
        <v>110</v>
      </c>
      <c r="H248" s="108" t="n">
        <v>110</v>
      </c>
      <c r="I248" s="108" t="n"/>
      <c r="J248" s="108" t="n"/>
      <c r="K248" s="108" t="n"/>
      <c r="L248" s="229" t="inlineStr">
        <is>
          <t>甘财振兴[2022]21号</t>
        </is>
      </c>
      <c r="M248" s="109" t="inlineStr">
        <is>
          <t>解决群众出行及运输困难的问题。</t>
        </is>
      </c>
      <c r="N248" s="114" t="n"/>
      <c r="O248" s="107" t="n">
        <v>1</v>
      </c>
      <c r="P248" s="108" t="n"/>
      <c r="Q248" s="120" t="n">
        <v>0.0065</v>
      </c>
      <c r="R248" s="120" t="n">
        <v>0.0026</v>
      </c>
      <c r="S248" s="120" t="n">
        <v>0.0039</v>
      </c>
      <c r="T248" s="120" t="n">
        <v>0.0289</v>
      </c>
      <c r="U248" s="120" t="n">
        <v>0.0123</v>
      </c>
      <c r="V248" s="120" t="n">
        <v>0.0166</v>
      </c>
      <c r="W248" s="115" t="inlineStr">
        <is>
          <t>交运局</t>
        </is>
      </c>
      <c r="X248" s="115" t="inlineStr">
        <is>
          <t>解欣骅</t>
        </is>
      </c>
      <c r="Y248" s="108" t="inlineStr">
        <is>
          <t>公路局</t>
        </is>
      </c>
      <c r="Z248" s="108" t="inlineStr">
        <is>
          <t>黄志鹏</t>
        </is>
      </c>
      <c r="AA248" s="108" t="inlineStr">
        <is>
          <t>环农领办发〔2023〕4号</t>
        </is>
      </c>
      <c r="AB248" s="108" t="n"/>
    </row>
    <row r="249" ht="39" customFormat="1" customHeight="1" s="28">
      <c r="A249" s="106" t="n"/>
      <c r="B249" s="107" t="inlineStr">
        <is>
          <t>山城乡山城堡村冯岔沟至冯家沟村李新庄组油路</t>
        </is>
      </c>
      <c r="C249" s="108" t="inlineStr">
        <is>
          <t>续建</t>
        </is>
      </c>
      <c r="D249" s="108" t="inlineStr">
        <is>
          <t>2022.03-2023.06</t>
        </is>
      </c>
      <c r="E249" s="107" t="inlineStr">
        <is>
          <t>山城乡山城堡村</t>
        </is>
      </c>
      <c r="F249" s="109" t="inlineStr">
        <is>
          <t>新建油路25.653公里。</t>
        </is>
      </c>
      <c r="G249" s="107" t="n">
        <v>690</v>
      </c>
      <c r="H249" s="108" t="n">
        <v>690</v>
      </c>
      <c r="I249" s="108" t="n"/>
      <c r="J249" s="108" t="n"/>
      <c r="K249" s="108" t="n"/>
      <c r="L249" s="229" t="inlineStr">
        <is>
          <t>甘财振兴[2022]21号</t>
        </is>
      </c>
      <c r="M249" s="109" t="inlineStr">
        <is>
          <t>解决群众出行及运输困难的问题。</t>
        </is>
      </c>
      <c r="N249" s="114" t="n"/>
      <c r="O249" s="107" t="n">
        <v>2</v>
      </c>
      <c r="P249" s="108" t="n"/>
      <c r="Q249" s="120" t="n">
        <v>0.0241</v>
      </c>
      <c r="R249" s="120" t="n">
        <v>0.0138</v>
      </c>
      <c r="S249" s="120" t="n">
        <v>0.0103</v>
      </c>
      <c r="T249" s="120" t="n">
        <v>0.0888</v>
      </c>
      <c r="U249" s="120" t="n">
        <v>0.0516</v>
      </c>
      <c r="V249" s="120" t="n">
        <v>0.0372</v>
      </c>
      <c r="W249" s="115" t="inlineStr">
        <is>
          <t>交运局</t>
        </is>
      </c>
      <c r="X249" s="115" t="inlineStr">
        <is>
          <t>解欣骅</t>
        </is>
      </c>
      <c r="Y249" s="108" t="inlineStr">
        <is>
          <t>公路局</t>
        </is>
      </c>
      <c r="Z249" s="108" t="inlineStr">
        <is>
          <t>黄志鹏</t>
        </is>
      </c>
      <c r="AA249" s="108" t="inlineStr">
        <is>
          <t>环农领办发〔2023〕4号</t>
        </is>
      </c>
      <c r="AB249" s="108" t="n"/>
    </row>
    <row r="250" ht="39" customFormat="1" customHeight="1" s="28">
      <c r="A250" s="106" t="n"/>
      <c r="B250" s="107" t="inlineStr">
        <is>
          <t>甜水镇张铁村至何口子组至刘后山油路</t>
        </is>
      </c>
      <c r="C250" s="108" t="inlineStr">
        <is>
          <t>续建</t>
        </is>
      </c>
      <c r="D250" s="108" t="inlineStr">
        <is>
          <t>2022.03-2023.06</t>
        </is>
      </c>
      <c r="E250" s="107" t="inlineStr">
        <is>
          <t>甜水镇张铁村</t>
        </is>
      </c>
      <c r="F250" s="109" t="inlineStr">
        <is>
          <t>新建油路6.59公里。</t>
        </is>
      </c>
      <c r="G250" s="107" t="n">
        <v>92</v>
      </c>
      <c r="H250" s="108" t="n">
        <v>92</v>
      </c>
      <c r="I250" s="108" t="n"/>
      <c r="J250" s="108" t="n"/>
      <c r="K250" s="108" t="n"/>
      <c r="L250" s="229" t="inlineStr">
        <is>
          <t>甘财振兴[2022]21号</t>
        </is>
      </c>
      <c r="M250" s="109" t="inlineStr">
        <is>
          <t>解决群众出行及运输困难的问题。</t>
        </is>
      </c>
      <c r="N250" s="114" t="n"/>
      <c r="O250" s="107" t="n">
        <v>1</v>
      </c>
      <c r="P250" s="108" t="n"/>
      <c r="Q250" s="120" t="n">
        <v>0.0064</v>
      </c>
      <c r="R250" s="120" t="n">
        <v>0.0064</v>
      </c>
      <c r="S250" s="120" t="n"/>
      <c r="T250" s="120" t="n">
        <v>0.0263</v>
      </c>
      <c r="U250" s="120" t="n">
        <v>0.0263</v>
      </c>
      <c r="V250" s="120" t="n"/>
      <c r="W250" s="115" t="inlineStr">
        <is>
          <t>交运局</t>
        </is>
      </c>
      <c r="X250" s="115" t="inlineStr">
        <is>
          <t>解欣骅</t>
        </is>
      </c>
      <c r="Y250" s="108" t="inlineStr">
        <is>
          <t>公路局</t>
        </is>
      </c>
      <c r="Z250" s="108" t="inlineStr">
        <is>
          <t>黄志鹏</t>
        </is>
      </c>
      <c r="AA250" s="108" t="inlineStr">
        <is>
          <t>环农领办发〔2023〕4号</t>
        </is>
      </c>
      <c r="AB250" s="108" t="n"/>
    </row>
    <row r="251" ht="39" customFormat="1" customHeight="1" s="28">
      <c r="A251" s="106" t="n"/>
      <c r="B251" s="107" t="inlineStr">
        <is>
          <t>曲子镇宋家塬村四咀子组至青杨树崾岘油路</t>
        </is>
      </c>
      <c r="C251" s="108" t="inlineStr">
        <is>
          <t>续建</t>
        </is>
      </c>
      <c r="D251" s="108" t="inlineStr">
        <is>
          <t>2022.03-2023.06</t>
        </is>
      </c>
      <c r="E251" s="107" t="inlineStr">
        <is>
          <t>曲子镇宋家塬村</t>
        </is>
      </c>
      <c r="F251" s="109" t="inlineStr">
        <is>
          <t>新建油路4.895公里。</t>
        </is>
      </c>
      <c r="G251" s="107" t="n">
        <v>124</v>
      </c>
      <c r="H251" s="108" t="n">
        <v>124</v>
      </c>
      <c r="I251" s="108" t="n"/>
      <c r="J251" s="108" t="n"/>
      <c r="K251" s="108" t="n"/>
      <c r="L251" s="229" t="inlineStr">
        <is>
          <t>甘财振兴[2022]21号</t>
        </is>
      </c>
      <c r="M251" s="109" t="inlineStr">
        <is>
          <t>解决群众出行及运输困难的问题。</t>
        </is>
      </c>
      <c r="N251" s="114" t="n"/>
      <c r="O251" s="107" t="n">
        <v>1</v>
      </c>
      <c r="P251" s="108" t="n"/>
      <c r="Q251" s="120" t="n">
        <v>0.0072</v>
      </c>
      <c r="R251" s="120" t="n">
        <v>0.0009</v>
      </c>
      <c r="S251" s="120" t="n">
        <v>0.0063</v>
      </c>
      <c r="T251" s="120" t="n">
        <v>0.0266</v>
      </c>
      <c r="U251" s="120" t="n">
        <v>0.0026</v>
      </c>
      <c r="V251" s="120" t="n">
        <v>0.024</v>
      </c>
      <c r="W251" s="115" t="inlineStr">
        <is>
          <t>交运局</t>
        </is>
      </c>
      <c r="X251" s="115" t="inlineStr">
        <is>
          <t>解欣骅</t>
        </is>
      </c>
      <c r="Y251" s="108" t="inlineStr">
        <is>
          <t>公路局</t>
        </is>
      </c>
      <c r="Z251" s="108" t="inlineStr">
        <is>
          <t>黄志鹏</t>
        </is>
      </c>
      <c r="AA251" s="108" t="inlineStr">
        <is>
          <t>环农领办发〔2023〕4号</t>
        </is>
      </c>
      <c r="AB251" s="108" t="n"/>
    </row>
    <row r="252" ht="39" customFormat="1" customHeight="1" s="28">
      <c r="A252" s="106" t="n"/>
      <c r="B252" s="107" t="inlineStr">
        <is>
          <t>秦团庄乡新集子村箍窑子路口至魏台组油路</t>
        </is>
      </c>
      <c r="C252" s="108" t="inlineStr">
        <is>
          <t>续建</t>
        </is>
      </c>
      <c r="D252" s="108" t="inlineStr">
        <is>
          <t>2022.03-2023.06</t>
        </is>
      </c>
      <c r="E252" s="107" t="inlineStr">
        <is>
          <t>秦团庄乡新集子村</t>
        </is>
      </c>
      <c r="F252" s="109" t="inlineStr">
        <is>
          <t>新建油路5.24公里。</t>
        </is>
      </c>
      <c r="G252" s="107" t="n">
        <v>100</v>
      </c>
      <c r="H252" s="108" t="n">
        <v>100</v>
      </c>
      <c r="I252" s="108" t="n"/>
      <c r="J252" s="108" t="n"/>
      <c r="K252" s="108" t="n"/>
      <c r="L252" s="229" t="inlineStr">
        <is>
          <t>甘财振兴[2022]21号</t>
        </is>
      </c>
      <c r="M252" s="109" t="inlineStr">
        <is>
          <t>解决群众出行及运输困难的问题。</t>
        </is>
      </c>
      <c r="N252" s="114" t="n"/>
      <c r="O252" s="107" t="n">
        <v>1</v>
      </c>
      <c r="P252" s="108" t="n"/>
      <c r="Q252" s="120" t="n">
        <v>0.0106</v>
      </c>
      <c r="R252" s="120" t="n">
        <v>0.0106</v>
      </c>
      <c r="S252" s="120" t="n"/>
      <c r="T252" s="120" t="n">
        <v>0.0394</v>
      </c>
      <c r="U252" s="120" t="n">
        <v>0.0394</v>
      </c>
      <c r="V252" s="120" t="n"/>
      <c r="W252" s="115" t="inlineStr">
        <is>
          <t>交运局</t>
        </is>
      </c>
      <c r="X252" s="115" t="inlineStr">
        <is>
          <t>解欣骅</t>
        </is>
      </c>
      <c r="Y252" s="108" t="inlineStr">
        <is>
          <t>公路局</t>
        </is>
      </c>
      <c r="Z252" s="108" t="inlineStr">
        <is>
          <t>黄志鹏</t>
        </is>
      </c>
      <c r="AA252" s="108" t="inlineStr">
        <is>
          <t>环农领办发〔2023〕4号</t>
        </is>
      </c>
      <c r="AB252" s="108" t="n"/>
    </row>
    <row r="253" ht="39" customFormat="1" customHeight="1" s="28">
      <c r="A253" s="106" t="n"/>
      <c r="B253" s="107" t="inlineStr">
        <is>
          <t>车道镇安掌村至刘吊掌至窦城子组油路</t>
        </is>
      </c>
      <c r="C253" s="108" t="inlineStr">
        <is>
          <t>续建</t>
        </is>
      </c>
      <c r="D253" s="108" t="inlineStr">
        <is>
          <t>2022.03-2023.06</t>
        </is>
      </c>
      <c r="E253" s="107" t="inlineStr">
        <is>
          <t>车道镇安掌村</t>
        </is>
      </c>
      <c r="F253" s="109" t="inlineStr">
        <is>
          <t>新建油路20.556公里。</t>
        </is>
      </c>
      <c r="G253" s="107" t="n">
        <v>330</v>
      </c>
      <c r="H253" s="108" t="n">
        <v>330</v>
      </c>
      <c r="I253" s="108" t="n"/>
      <c r="J253" s="108" t="n"/>
      <c r="K253" s="108" t="n"/>
      <c r="L253" s="229" t="inlineStr">
        <is>
          <t>甘财振兴[2022]21号</t>
        </is>
      </c>
      <c r="M253" s="109" t="inlineStr">
        <is>
          <t>解决群众出行及运输困难的问题。</t>
        </is>
      </c>
      <c r="N253" s="114" t="n"/>
      <c r="O253" s="107" t="n">
        <v>1</v>
      </c>
      <c r="P253" s="108" t="n"/>
      <c r="Q253" s="120" t="n">
        <v>0.0187</v>
      </c>
      <c r="R253" s="120" t="n">
        <v>0.0187</v>
      </c>
      <c r="S253" s="120" t="n"/>
      <c r="T253" s="120" t="n">
        <v>0.07480000000000001</v>
      </c>
      <c r="U253" s="120" t="n">
        <v>0.07480000000000001</v>
      </c>
      <c r="V253" s="108" t="n"/>
      <c r="W253" s="115" t="inlineStr">
        <is>
          <t>交运局</t>
        </is>
      </c>
      <c r="X253" s="115" t="inlineStr">
        <is>
          <t>解欣骅</t>
        </is>
      </c>
      <c r="Y253" s="108" t="inlineStr">
        <is>
          <t>公路局</t>
        </is>
      </c>
      <c r="Z253" s="108" t="inlineStr">
        <is>
          <t>黄志鹏</t>
        </is>
      </c>
      <c r="AA253" s="108" t="inlineStr">
        <is>
          <t>环农领办发〔2023〕4号</t>
        </is>
      </c>
      <c r="AB253" s="108" t="n"/>
    </row>
    <row r="254" ht="39" customFormat="1" customHeight="1" s="28">
      <c r="A254" s="106" t="n"/>
      <c r="B254" s="107" t="inlineStr">
        <is>
          <t>环城镇耿家沟村至赵掌组油路</t>
        </is>
      </c>
      <c r="C254" s="108" t="inlineStr">
        <is>
          <t>续建</t>
        </is>
      </c>
      <c r="D254" s="108" t="inlineStr">
        <is>
          <t>2022.03-2023.06</t>
        </is>
      </c>
      <c r="E254" s="107" t="inlineStr">
        <is>
          <t>环城镇耿家沟村</t>
        </is>
      </c>
      <c r="F254" s="109" t="inlineStr">
        <is>
          <t>新建油路5.831公里。</t>
        </is>
      </c>
      <c r="G254" s="107" t="n">
        <v>170</v>
      </c>
      <c r="H254" s="108" t="n">
        <v>170</v>
      </c>
      <c r="I254" s="108" t="n"/>
      <c r="J254" s="108" t="n"/>
      <c r="K254" s="108" t="n"/>
      <c r="L254" s="229" t="inlineStr">
        <is>
          <t>甘财振兴[2022]21号</t>
        </is>
      </c>
      <c r="M254" s="109" t="inlineStr">
        <is>
          <t>解决群众出行及运输困难的问题。</t>
        </is>
      </c>
      <c r="N254" s="114" t="n"/>
      <c r="O254" s="107" t="n">
        <v>1</v>
      </c>
      <c r="P254" s="108" t="n"/>
      <c r="Q254" s="120" t="n">
        <v>0.0229</v>
      </c>
      <c r="R254" s="120" t="n">
        <v>0.0042</v>
      </c>
      <c r="S254" s="120" t="n">
        <v>0.0187</v>
      </c>
      <c r="T254" s="120" t="n">
        <v>0.0373</v>
      </c>
      <c r="U254" s="120" t="n">
        <v>0.0137</v>
      </c>
      <c r="V254" s="120" t="n">
        <v>0.0236</v>
      </c>
      <c r="W254" s="115" t="inlineStr">
        <is>
          <t>交运局</t>
        </is>
      </c>
      <c r="X254" s="115" t="inlineStr">
        <is>
          <t>解欣骅</t>
        </is>
      </c>
      <c r="Y254" s="108" t="inlineStr">
        <is>
          <t>公路局</t>
        </is>
      </c>
      <c r="Z254" s="108" t="inlineStr">
        <is>
          <t>黄志鹏</t>
        </is>
      </c>
      <c r="AA254" s="108" t="inlineStr">
        <is>
          <t>环农领办发〔2023〕4号</t>
        </is>
      </c>
      <c r="AB254" s="108" t="n"/>
    </row>
    <row r="255" ht="39" customFormat="1" customHeight="1" s="28">
      <c r="A255" s="106" t="n"/>
      <c r="B255" s="107" t="inlineStr">
        <is>
          <t>天池乡曹李川村至曹掌组油路</t>
        </is>
      </c>
      <c r="C255" s="108" t="inlineStr">
        <is>
          <t>续建</t>
        </is>
      </c>
      <c r="D255" s="108" t="inlineStr">
        <is>
          <t>2022.03-2023.06</t>
        </is>
      </c>
      <c r="E255" s="107" t="inlineStr">
        <is>
          <t>天池乡曹李川村</t>
        </is>
      </c>
      <c r="F255" s="109" t="inlineStr">
        <is>
          <t>新建油路10.244公里。</t>
        </is>
      </c>
      <c r="G255" s="107" t="n">
        <v>216</v>
      </c>
      <c r="H255" s="108" t="n">
        <v>216</v>
      </c>
      <c r="I255" s="108" t="n"/>
      <c r="J255" s="108" t="n"/>
      <c r="K255" s="108" t="n"/>
      <c r="L255" s="229" t="inlineStr">
        <is>
          <t>甘财振兴[2022]21号</t>
        </is>
      </c>
      <c r="M255" s="109" t="inlineStr">
        <is>
          <t>解决群众出行及运输困难的问题。</t>
        </is>
      </c>
      <c r="N255" s="114" t="n"/>
      <c r="O255" s="107" t="n">
        <v>1</v>
      </c>
      <c r="P255" s="108" t="n"/>
      <c r="Q255" s="120" t="n">
        <v>0.0052</v>
      </c>
      <c r="R255" s="120" t="n">
        <v>0.0052</v>
      </c>
      <c r="S255" s="120" t="n"/>
      <c r="T255" s="120" t="n">
        <v>0.0149</v>
      </c>
      <c r="U255" s="120" t="n">
        <v>0.0149</v>
      </c>
      <c r="V255" s="120" t="n"/>
      <c r="W255" s="115" t="inlineStr">
        <is>
          <t>交运局</t>
        </is>
      </c>
      <c r="X255" s="115" t="inlineStr">
        <is>
          <t>解欣骅</t>
        </is>
      </c>
      <c r="Y255" s="108" t="inlineStr">
        <is>
          <t>公路局</t>
        </is>
      </c>
      <c r="Z255" s="108" t="inlineStr">
        <is>
          <t>黄志鹏</t>
        </is>
      </c>
      <c r="AA255" s="108" t="inlineStr">
        <is>
          <t>环农领办发〔2023〕4号</t>
        </is>
      </c>
      <c r="AB255" s="108" t="n"/>
    </row>
    <row r="256" ht="39" customFormat="1" customHeight="1" s="28">
      <c r="A256" s="106" t="n"/>
      <c r="B256" s="107" t="inlineStr">
        <is>
          <t>秦团庄乡王团庄村转台组至耿湾乡郜庄组油路</t>
        </is>
      </c>
      <c r="C256" s="108" t="inlineStr">
        <is>
          <t>续建</t>
        </is>
      </c>
      <c r="D256" s="108" t="inlineStr">
        <is>
          <t>2022.03-2023.06</t>
        </is>
      </c>
      <c r="E256" s="107" t="inlineStr">
        <is>
          <t>秦团庄乡王团庄村</t>
        </is>
      </c>
      <c r="F256" s="109" t="inlineStr">
        <is>
          <t>建设油路7.856公里。</t>
        </is>
      </c>
      <c r="G256" s="107" t="n">
        <v>210</v>
      </c>
      <c r="H256" s="108" t="n">
        <v>210</v>
      </c>
      <c r="I256" s="108" t="n"/>
      <c r="J256" s="108" t="n"/>
      <c r="K256" s="108" t="n"/>
      <c r="L256" s="229" t="inlineStr">
        <is>
          <t>甘财振兴[2022]21号</t>
        </is>
      </c>
      <c r="M256" s="109" t="inlineStr">
        <is>
          <t>解决群众出行及运输困难的问题。</t>
        </is>
      </c>
      <c r="N256" s="114" t="n"/>
      <c r="O256" s="107" t="n">
        <v>2</v>
      </c>
      <c r="P256" s="108" t="n"/>
      <c r="Q256" s="120" t="n">
        <v>0.0069</v>
      </c>
      <c r="R256" s="120" t="n">
        <v>0.0069</v>
      </c>
      <c r="S256" s="120" t="n"/>
      <c r="T256" s="120" t="n">
        <v>0.0282</v>
      </c>
      <c r="U256" s="120" t="n">
        <v>0.0282</v>
      </c>
      <c r="V256" s="108" t="n"/>
      <c r="W256" s="115" t="inlineStr">
        <is>
          <t>交运局</t>
        </is>
      </c>
      <c r="X256" s="115" t="inlineStr">
        <is>
          <t>解欣骅</t>
        </is>
      </c>
      <c r="Y256" s="108" t="inlineStr">
        <is>
          <t>公路局</t>
        </is>
      </c>
      <c r="Z256" s="108" t="inlineStr">
        <is>
          <t>黄志鹏</t>
        </is>
      </c>
      <c r="AA256" s="108" t="inlineStr">
        <is>
          <t>环农领办发〔2023〕4号</t>
        </is>
      </c>
      <c r="AB256" s="108" t="n"/>
    </row>
    <row r="257" ht="39" customFormat="1" customHeight="1" s="28">
      <c r="A257" s="106" t="n"/>
      <c r="B257" s="107" t="inlineStr">
        <is>
          <t>合道镇辛坪村李家山至敬家山油路</t>
        </is>
      </c>
      <c r="C257" s="108" t="inlineStr">
        <is>
          <t>续建</t>
        </is>
      </c>
      <c r="D257" s="108" t="inlineStr">
        <is>
          <t>2022.03-2023.06</t>
        </is>
      </c>
      <c r="E257" s="107" t="inlineStr">
        <is>
          <t>合道镇辛坪村</t>
        </is>
      </c>
      <c r="F257" s="109" t="inlineStr">
        <is>
          <t>建设油路7.63公里。</t>
        </is>
      </c>
      <c r="G257" s="107" t="n">
        <v>240</v>
      </c>
      <c r="H257" s="108" t="n">
        <v>240</v>
      </c>
      <c r="I257" s="108" t="n"/>
      <c r="J257" s="108" t="n"/>
      <c r="K257" s="108" t="n"/>
      <c r="L257" s="229" t="inlineStr">
        <is>
          <t>甘财振兴[2022]21号</t>
        </is>
      </c>
      <c r="M257" s="109" t="inlineStr">
        <is>
          <t>解决群众出行及运输困难的问题。</t>
        </is>
      </c>
      <c r="N257" s="114" t="n"/>
      <c r="O257" s="107" t="n">
        <v>1</v>
      </c>
      <c r="P257" s="108" t="n"/>
      <c r="Q257" s="120" t="n">
        <v>0.0065</v>
      </c>
      <c r="R257" s="120" t="n">
        <v>0.0025</v>
      </c>
      <c r="S257" s="120" t="n">
        <v>0.004</v>
      </c>
      <c r="T257" s="120" t="n">
        <v>0.033</v>
      </c>
      <c r="U257" s="120" t="n">
        <v>0.012</v>
      </c>
      <c r="V257" s="120" t="n">
        <v>0.021</v>
      </c>
      <c r="W257" s="115" t="inlineStr">
        <is>
          <t>交运局</t>
        </is>
      </c>
      <c r="X257" s="115" t="inlineStr">
        <is>
          <t>解欣骅</t>
        </is>
      </c>
      <c r="Y257" s="108" t="inlineStr">
        <is>
          <t>公路局</t>
        </is>
      </c>
      <c r="Z257" s="108" t="inlineStr">
        <is>
          <t>黄志鹏</t>
        </is>
      </c>
      <c r="AA257" s="108" t="inlineStr">
        <is>
          <t>环农领办发〔2023〕4号</t>
        </is>
      </c>
      <c r="AB257" s="108" t="n"/>
    </row>
    <row r="258" ht="39" customFormat="1" customHeight="1" s="28">
      <c r="A258" s="106" t="n"/>
      <c r="B258" s="107" t="inlineStr">
        <is>
          <t>合道镇寨子坪柳洼组至路坪瓦厂油路</t>
        </is>
      </c>
      <c r="C258" s="108" t="inlineStr">
        <is>
          <t>续建</t>
        </is>
      </c>
      <c r="D258" s="108" t="inlineStr">
        <is>
          <t>2022.03-2023.06</t>
        </is>
      </c>
      <c r="E258" s="107" t="inlineStr">
        <is>
          <t>合道镇寨子坪村</t>
        </is>
      </c>
      <c r="F258" s="109" t="inlineStr">
        <is>
          <t>建设油路4.566公里。</t>
        </is>
      </c>
      <c r="G258" s="107" t="n">
        <v>68</v>
      </c>
      <c r="H258" s="108" t="n">
        <v>68</v>
      </c>
      <c r="I258" s="108" t="n"/>
      <c r="J258" s="108" t="n"/>
      <c r="K258" s="108" t="n"/>
      <c r="L258" s="229" t="inlineStr">
        <is>
          <t>甘财振兴[2022]21号</t>
        </is>
      </c>
      <c r="M258" s="109" t="inlineStr">
        <is>
          <t>解决群众出行及运输困难的问题。</t>
        </is>
      </c>
      <c r="N258" s="114" t="n"/>
      <c r="O258" s="107" t="n">
        <v>1</v>
      </c>
      <c r="P258" s="108" t="n"/>
      <c r="Q258" s="120" t="n">
        <v>0.0064</v>
      </c>
      <c r="R258" s="120" t="n">
        <v>0.0034</v>
      </c>
      <c r="S258" s="120" t="n">
        <v>0.003</v>
      </c>
      <c r="T258" s="120" t="n">
        <v>0.0283</v>
      </c>
      <c r="U258" s="120" t="n">
        <v>0.0153</v>
      </c>
      <c r="V258" s="120" t="n">
        <v>0.013</v>
      </c>
      <c r="W258" s="115" t="inlineStr">
        <is>
          <t>交运局</t>
        </is>
      </c>
      <c r="X258" s="115" t="inlineStr">
        <is>
          <t>解欣骅</t>
        </is>
      </c>
      <c r="Y258" s="108" t="inlineStr">
        <is>
          <t>公路局</t>
        </is>
      </c>
      <c r="Z258" s="108" t="inlineStr">
        <is>
          <t>黄志鹏</t>
        </is>
      </c>
      <c r="AA258" s="108" t="inlineStr">
        <is>
          <t>环农领办发〔2023〕4号</t>
        </is>
      </c>
      <c r="AB258" s="108" t="n"/>
    </row>
    <row r="259" ht="39" customFormat="1" customHeight="1" s="28">
      <c r="A259" s="106" t="n"/>
      <c r="B259" s="107" t="inlineStr">
        <is>
          <t>小南沟乡许掌村部至柳沟沿油路</t>
        </is>
      </c>
      <c r="C259" s="108" t="inlineStr">
        <is>
          <t>续建</t>
        </is>
      </c>
      <c r="D259" s="108" t="inlineStr">
        <is>
          <t>2022.03-2023.06</t>
        </is>
      </c>
      <c r="E259" s="107" t="inlineStr">
        <is>
          <t>小南沟乡许掌村</t>
        </is>
      </c>
      <c r="F259" s="109" t="inlineStr">
        <is>
          <t>建设油路6.355公里。</t>
        </is>
      </c>
      <c r="G259" s="107" t="n">
        <v>137</v>
      </c>
      <c r="H259" s="108" t="n">
        <v>137</v>
      </c>
      <c r="I259" s="108" t="n"/>
      <c r="J259" s="108" t="n"/>
      <c r="K259" s="108" t="n"/>
      <c r="L259" s="229" t="inlineStr">
        <is>
          <t>甘财振兴[2022]21号</t>
        </is>
      </c>
      <c r="M259" s="109" t="inlineStr">
        <is>
          <t>解决群众出行及运输困难的问题。</t>
        </is>
      </c>
      <c r="N259" s="114" t="n"/>
      <c r="O259" s="107" t="n">
        <v>1</v>
      </c>
      <c r="P259" s="108" t="n"/>
      <c r="Q259" s="120" t="n">
        <v>0.0032</v>
      </c>
      <c r="R259" s="120" t="n">
        <v>0.0032</v>
      </c>
      <c r="S259" s="120" t="n"/>
      <c r="T259" s="120" t="n">
        <v>0.0122</v>
      </c>
      <c r="U259" s="120" t="n">
        <v>0.0122</v>
      </c>
      <c r="V259" s="120" t="n"/>
      <c r="W259" s="115" t="inlineStr">
        <is>
          <t>交运局</t>
        </is>
      </c>
      <c r="X259" s="115" t="inlineStr">
        <is>
          <t>解欣骅</t>
        </is>
      </c>
      <c r="Y259" s="108" t="inlineStr">
        <is>
          <t>公路局</t>
        </is>
      </c>
      <c r="Z259" s="108" t="inlineStr">
        <is>
          <t>黄志鹏</t>
        </is>
      </c>
      <c r="AA259" s="108" t="inlineStr">
        <is>
          <t>环农领办发〔2023〕4号</t>
        </is>
      </c>
      <c r="AB259" s="108" t="n"/>
    </row>
    <row r="260" ht="42.75" customFormat="1" customHeight="1" s="28">
      <c r="A260" s="106" t="n"/>
      <c r="B260" s="107" t="inlineStr">
        <is>
          <t>曲子镇刘旗村至新庄组至刘阳洼油路</t>
        </is>
      </c>
      <c r="C260" s="108" t="inlineStr">
        <is>
          <t>续建</t>
        </is>
      </c>
      <c r="D260" s="108" t="inlineStr">
        <is>
          <t>2022.03-2023.06</t>
        </is>
      </c>
      <c r="E260" s="107" t="inlineStr">
        <is>
          <t>曲子镇刘旗村</t>
        </is>
      </c>
      <c r="F260" s="109" t="inlineStr">
        <is>
          <t>新建油路9.267公里。</t>
        </is>
      </c>
      <c r="G260" s="107" t="n">
        <v>287</v>
      </c>
      <c r="H260" s="108" t="n">
        <v>287</v>
      </c>
      <c r="I260" s="108" t="n"/>
      <c r="J260" s="108" t="n"/>
      <c r="K260" s="108" t="n"/>
      <c r="L260" s="229" t="inlineStr">
        <is>
          <t>甘财振兴[2022]21号</t>
        </is>
      </c>
      <c r="M260" s="109" t="inlineStr">
        <is>
          <t>解决群众出行及运输困难的问题。</t>
        </is>
      </c>
      <c r="N260" s="114" t="n"/>
      <c r="O260" s="107" t="n">
        <v>1</v>
      </c>
      <c r="P260" s="108" t="n"/>
      <c r="Q260" s="120" t="n">
        <v>0.0143</v>
      </c>
      <c r="R260" s="120" t="n">
        <v>0.0026</v>
      </c>
      <c r="S260" s="120" t="n">
        <v>0.0117</v>
      </c>
      <c r="T260" s="120" t="n">
        <v>0.0546</v>
      </c>
      <c r="U260" s="120" t="n">
        <v>0.0102</v>
      </c>
      <c r="V260" s="120" t="n">
        <v>0.0444</v>
      </c>
      <c r="W260" s="115" t="inlineStr">
        <is>
          <t>交运局</t>
        </is>
      </c>
      <c r="X260" s="115" t="inlineStr">
        <is>
          <t>解欣骅</t>
        </is>
      </c>
      <c r="Y260" s="108" t="inlineStr">
        <is>
          <t>公路局</t>
        </is>
      </c>
      <c r="Z260" s="108" t="inlineStr">
        <is>
          <t>黄志鹏</t>
        </is>
      </c>
      <c r="AA260" s="108" t="inlineStr">
        <is>
          <t>环农领办发〔2023〕4号</t>
        </is>
      </c>
      <c r="AB260" s="108" t="n"/>
    </row>
    <row r="261" ht="39" customFormat="1" customHeight="1" s="28">
      <c r="A261" s="106" t="n"/>
      <c r="B261" s="107" t="inlineStr">
        <is>
          <t>甜水镇甜水街村至水沟沿组油路</t>
        </is>
      </c>
      <c r="C261" s="108" t="inlineStr">
        <is>
          <t>续建</t>
        </is>
      </c>
      <c r="D261" s="108" t="inlineStr">
        <is>
          <t>2022.03-2023.06</t>
        </is>
      </c>
      <c r="E261" s="107" t="inlineStr">
        <is>
          <t>甜水镇甜水街村</t>
        </is>
      </c>
      <c r="F261" s="109" t="inlineStr">
        <is>
          <t>新建油路7公里。</t>
        </is>
      </c>
      <c r="G261" s="107" t="n">
        <v>130</v>
      </c>
      <c r="H261" s="108" t="n">
        <v>130</v>
      </c>
      <c r="I261" s="108" t="n"/>
      <c r="J261" s="108" t="n"/>
      <c r="K261" s="108" t="n"/>
      <c r="L261" s="229" t="inlineStr">
        <is>
          <t>甘财振兴[2022]21号</t>
        </is>
      </c>
      <c r="M261" s="109" t="inlineStr">
        <is>
          <t>解决群众出行及运输困难的问题。</t>
        </is>
      </c>
      <c r="N261" s="114" t="n"/>
      <c r="O261" s="107" t="n">
        <v>1</v>
      </c>
      <c r="P261" s="108" t="n"/>
      <c r="Q261" s="120" t="n">
        <v>0.0136</v>
      </c>
      <c r="R261" s="120" t="n">
        <v>0.0136</v>
      </c>
      <c r="S261" s="120" t="n"/>
      <c r="T261" s="120" t="n">
        <v>0.0584</v>
      </c>
      <c r="U261" s="120" t="n">
        <v>0.0584</v>
      </c>
      <c r="V261" s="120" t="n"/>
      <c r="W261" s="115" t="inlineStr">
        <is>
          <t>交运局</t>
        </is>
      </c>
      <c r="X261" s="115" t="inlineStr">
        <is>
          <t>解欣骅</t>
        </is>
      </c>
      <c r="Y261" s="108" t="inlineStr">
        <is>
          <t>公路局</t>
        </is>
      </c>
      <c r="Z261" s="108" t="inlineStr">
        <is>
          <t>黄志鹏</t>
        </is>
      </c>
      <c r="AA261" s="108" t="inlineStr">
        <is>
          <t>环农领办发〔2023〕4号</t>
        </is>
      </c>
      <c r="AB261" s="108" t="n"/>
    </row>
    <row r="262" ht="39" customFormat="1" customHeight="1" s="28">
      <c r="A262" s="106" t="n"/>
      <c r="B262" s="107" t="inlineStr">
        <is>
          <t>环城镇赵小掌村许钻洞组至许东塬组油路</t>
        </is>
      </c>
      <c r="C262" s="108" t="inlineStr">
        <is>
          <t>续建</t>
        </is>
      </c>
      <c r="D262" s="108" t="inlineStr">
        <is>
          <t>2022.03-2023.06</t>
        </is>
      </c>
      <c r="E262" s="107" t="inlineStr">
        <is>
          <t>环城镇赵小掌村</t>
        </is>
      </c>
      <c r="F262" s="109" t="inlineStr">
        <is>
          <t>新建油路7.844公里。</t>
        </is>
      </c>
      <c r="G262" s="107" t="n">
        <v>70</v>
      </c>
      <c r="H262" s="108" t="n">
        <v>70</v>
      </c>
      <c r="I262" s="108" t="n"/>
      <c r="J262" s="108" t="n"/>
      <c r="K262" s="108" t="n"/>
      <c r="L262" s="229" t="inlineStr">
        <is>
          <t>甘财振兴[2022]21号</t>
        </is>
      </c>
      <c r="M262" s="109" t="inlineStr">
        <is>
          <t>解决群众出行及运输困难的问题。</t>
        </is>
      </c>
      <c r="N262" s="114" t="n"/>
      <c r="O262" s="107" t="n">
        <v>1</v>
      </c>
      <c r="P262" s="108" t="n"/>
      <c r="Q262" s="120" t="n">
        <v>0.005</v>
      </c>
      <c r="R262" s="120" t="n">
        <v>0.005</v>
      </c>
      <c r="S262" s="120" t="n"/>
      <c r="T262" s="120" t="n">
        <v>0.0151</v>
      </c>
      <c r="U262" s="120" t="n">
        <v>0.0151</v>
      </c>
      <c r="V262" s="120" t="n"/>
      <c r="W262" s="115" t="inlineStr">
        <is>
          <t>交运局</t>
        </is>
      </c>
      <c r="X262" s="115" t="inlineStr">
        <is>
          <t>解欣骅</t>
        </is>
      </c>
      <c r="Y262" s="108" t="inlineStr">
        <is>
          <t>公路局</t>
        </is>
      </c>
      <c r="Z262" s="108" t="inlineStr">
        <is>
          <t>黄志鹏</t>
        </is>
      </c>
      <c r="AA262" s="108" t="inlineStr">
        <is>
          <t>环农领办发〔2023〕4号</t>
        </is>
      </c>
      <c r="AB262" s="108" t="n"/>
    </row>
    <row r="263" ht="39" customFormat="1" customHeight="1" s="28">
      <c r="A263" s="106" t="n"/>
      <c r="B263" s="107" t="inlineStr">
        <is>
          <t>木钵镇曹旗村至曹塬油路</t>
        </is>
      </c>
      <c r="C263" s="108" t="inlineStr">
        <is>
          <t>续建</t>
        </is>
      </c>
      <c r="D263" s="108" t="inlineStr">
        <is>
          <t>2022.03-2023.06</t>
        </is>
      </c>
      <c r="E263" s="107" t="inlineStr">
        <is>
          <t>木钵镇曹旗村</t>
        </is>
      </c>
      <c r="F263" s="109" t="inlineStr">
        <is>
          <t>新建油路7.445公里。</t>
        </is>
      </c>
      <c r="G263" s="107" t="n">
        <v>350</v>
      </c>
      <c r="H263" s="108" t="n">
        <v>350</v>
      </c>
      <c r="I263" s="108" t="n"/>
      <c r="J263" s="108" t="n"/>
      <c r="K263" s="108" t="n"/>
      <c r="L263" s="229" t="inlineStr">
        <is>
          <t>甘财振兴[2022]21号</t>
        </is>
      </c>
      <c r="M263" s="109" t="inlineStr">
        <is>
          <t>解决群众出行及运输困难的问题。</t>
        </is>
      </c>
      <c r="N263" s="114" t="n"/>
      <c r="O263" s="107" t="n">
        <v>1</v>
      </c>
      <c r="P263" s="108" t="n"/>
      <c r="Q263" s="120" t="n">
        <v>0.0104</v>
      </c>
      <c r="R263" s="120" t="n">
        <v>0.0036</v>
      </c>
      <c r="S263" s="120" t="n">
        <v>0.0068</v>
      </c>
      <c r="T263" s="120" t="n">
        <v>0.0425</v>
      </c>
      <c r="U263" s="120" t="n">
        <v>0.0169</v>
      </c>
      <c r="V263" s="120" t="n">
        <v>0.0256</v>
      </c>
      <c r="W263" s="115" t="inlineStr">
        <is>
          <t>交运局</t>
        </is>
      </c>
      <c r="X263" s="115" t="inlineStr">
        <is>
          <t>解欣骅</t>
        </is>
      </c>
      <c r="Y263" s="108" t="inlineStr">
        <is>
          <t>公路局</t>
        </is>
      </c>
      <c r="Z263" s="108" t="inlineStr">
        <is>
          <t>黄志鹏</t>
        </is>
      </c>
      <c r="AA263" s="108" t="inlineStr">
        <is>
          <t>环农领办发〔2023〕4号</t>
        </is>
      </c>
      <c r="AB263" s="108" t="n"/>
    </row>
    <row r="264" ht="39" customFormat="1" customHeight="1" s="28">
      <c r="A264" s="106" t="n"/>
      <c r="B264" s="107" t="inlineStr">
        <is>
          <t>演武乡佛岔至梁山油路</t>
        </is>
      </c>
      <c r="C264" s="108" t="inlineStr">
        <is>
          <t>续建</t>
        </is>
      </c>
      <c r="D264" s="108" t="inlineStr">
        <is>
          <t>2022.03-2023.06</t>
        </is>
      </c>
      <c r="E264" s="107" t="inlineStr">
        <is>
          <t>演武乡佛岔村</t>
        </is>
      </c>
      <c r="F264" s="109" t="inlineStr">
        <is>
          <t>新建油路3.79公里。</t>
        </is>
      </c>
      <c r="G264" s="107" t="n">
        <v>113</v>
      </c>
      <c r="H264" s="108" t="n">
        <v>113</v>
      </c>
      <c r="I264" s="108" t="n"/>
      <c r="J264" s="108" t="n"/>
      <c r="K264" s="108" t="n"/>
      <c r="L264" s="229" t="inlineStr">
        <is>
          <t>甘财振兴[2022]21号</t>
        </is>
      </c>
      <c r="M264" s="109" t="inlineStr">
        <is>
          <t>解决群众出行及运输困难的问题。</t>
        </is>
      </c>
      <c r="N264" s="114" t="n"/>
      <c r="O264" s="107" t="n">
        <v>1</v>
      </c>
      <c r="P264" s="108" t="n"/>
      <c r="Q264" s="120" t="n">
        <v>0.0118</v>
      </c>
      <c r="R264" s="120" t="n">
        <v>0.0054</v>
      </c>
      <c r="S264" s="120" t="n">
        <v>0.0064</v>
      </c>
      <c r="T264" s="120" t="n">
        <v>0.0531</v>
      </c>
      <c r="U264" s="120" t="n">
        <v>0.0243</v>
      </c>
      <c r="V264" s="120" t="n">
        <v>0.0288</v>
      </c>
      <c r="W264" s="115" t="inlineStr">
        <is>
          <t>交运局</t>
        </is>
      </c>
      <c r="X264" s="115" t="inlineStr">
        <is>
          <t>解欣骅</t>
        </is>
      </c>
      <c r="Y264" s="108" t="inlineStr">
        <is>
          <t>公路局</t>
        </is>
      </c>
      <c r="Z264" s="108" t="inlineStr">
        <is>
          <t>黄志鹏</t>
        </is>
      </c>
      <c r="AA264" s="108" t="inlineStr">
        <is>
          <t>环农领办发〔2023〕4号</t>
        </is>
      </c>
      <c r="AB264" s="108" t="n"/>
    </row>
    <row r="265" ht="39" customFormat="1" customHeight="1" s="28">
      <c r="A265" s="106" t="n"/>
      <c r="B265" s="107" t="inlineStr">
        <is>
          <t>演武乡黑泉河村至黄山村谢河组至曳郭咀油路</t>
        </is>
      </c>
      <c r="C265" s="108" t="inlineStr">
        <is>
          <t>续建</t>
        </is>
      </c>
      <c r="D265" s="108" t="inlineStr">
        <is>
          <t>2022.03-2023.06</t>
        </is>
      </c>
      <c r="E265" s="107" t="inlineStr">
        <is>
          <t>演武乡黑泉河村</t>
        </is>
      </c>
      <c r="F265" s="109" t="inlineStr">
        <is>
          <t>新建油路12.28公里。</t>
        </is>
      </c>
      <c r="G265" s="107" t="n">
        <v>430</v>
      </c>
      <c r="H265" s="108" t="n">
        <v>430</v>
      </c>
      <c r="I265" s="108" t="n"/>
      <c r="J265" s="108" t="n"/>
      <c r="K265" s="108" t="n"/>
      <c r="L265" s="229" t="inlineStr">
        <is>
          <t>甘财振兴[2022]21号</t>
        </is>
      </c>
      <c r="M265" s="109" t="inlineStr">
        <is>
          <t>解决群众出行及运输困难的问题。</t>
        </is>
      </c>
      <c r="N265" s="114" t="n"/>
      <c r="O265" s="107" t="n">
        <v>1</v>
      </c>
      <c r="P265" s="108" t="n"/>
      <c r="Q265" s="120" t="n">
        <v>0.1127</v>
      </c>
      <c r="R265" s="120" t="n">
        <v>0.055</v>
      </c>
      <c r="S265" s="120" t="n">
        <v>0.0577</v>
      </c>
      <c r="T265" s="120" t="n">
        <v>0.5105</v>
      </c>
      <c r="U265" s="120" t="n">
        <v>0.2508</v>
      </c>
      <c r="V265" s="120" t="n">
        <v>0.2597</v>
      </c>
      <c r="W265" s="115" t="inlineStr">
        <is>
          <t>交运局</t>
        </is>
      </c>
      <c r="X265" s="115" t="inlineStr">
        <is>
          <t>解欣骅</t>
        </is>
      </c>
      <c r="Y265" s="108" t="inlineStr">
        <is>
          <t>公路局</t>
        </is>
      </c>
      <c r="Z265" s="108" t="inlineStr">
        <is>
          <t>黄志鹏</t>
        </is>
      </c>
      <c r="AA265" s="108" t="inlineStr">
        <is>
          <t>环农领办发〔2023〕4号</t>
        </is>
      </c>
      <c r="AB265" s="108" t="n"/>
    </row>
    <row r="266" ht="39" customFormat="1" customHeight="1" s="28">
      <c r="A266" s="106" t="n"/>
      <c r="B266" s="107" t="inlineStr">
        <is>
          <t>樊家川镇樊家川村樊西塬组至沈塬油路</t>
        </is>
      </c>
      <c r="C266" s="108" t="inlineStr">
        <is>
          <t>续建</t>
        </is>
      </c>
      <c r="D266" s="108" t="inlineStr">
        <is>
          <t>2022.03-2023.06</t>
        </is>
      </c>
      <c r="E266" s="107" t="inlineStr">
        <is>
          <t>樊家川镇樊家川村</t>
        </is>
      </c>
      <c r="F266" s="109" t="inlineStr">
        <is>
          <t>新建油路5.365公里。</t>
        </is>
      </c>
      <c r="G266" s="107" t="n">
        <v>150</v>
      </c>
      <c r="H266" s="108" t="n">
        <v>150</v>
      </c>
      <c r="I266" s="108" t="n"/>
      <c r="J266" s="108" t="n"/>
      <c r="K266" s="108" t="n"/>
      <c r="L266" s="229" t="inlineStr">
        <is>
          <t>甘财振兴[2022]21号</t>
        </is>
      </c>
      <c r="M266" s="109" t="inlineStr">
        <is>
          <t>解决群众出行及运输困难的问题。</t>
        </is>
      </c>
      <c r="N266" s="114" t="n"/>
      <c r="O266" s="107" t="n">
        <v>1</v>
      </c>
      <c r="P266" s="108" t="n"/>
      <c r="Q266" s="120" t="n">
        <v>0.0047</v>
      </c>
      <c r="R266" s="120" t="n">
        <v>0.0025</v>
      </c>
      <c r="S266" s="120" t="n">
        <v>0.0022</v>
      </c>
      <c r="T266" s="120" t="n">
        <v>0.0176</v>
      </c>
      <c r="U266" s="120" t="n">
        <v>0.008399999999999999</v>
      </c>
      <c r="V266" s="120" t="n">
        <v>0.0092</v>
      </c>
      <c r="W266" s="115" t="inlineStr">
        <is>
          <t>交运局</t>
        </is>
      </c>
      <c r="X266" s="115" t="inlineStr">
        <is>
          <t>解欣骅</t>
        </is>
      </c>
      <c r="Y266" s="108" t="inlineStr">
        <is>
          <t>公路局</t>
        </is>
      </c>
      <c r="Z266" s="108" t="inlineStr">
        <is>
          <t>黄志鹏</t>
        </is>
      </c>
      <c r="AA266" s="108" t="inlineStr">
        <is>
          <t>环农领办发〔2023〕4号</t>
        </is>
      </c>
      <c r="AB266" s="108" t="n"/>
    </row>
    <row r="267" ht="39" customFormat="1" customHeight="1" s="28">
      <c r="A267" s="106" t="n"/>
      <c r="B267" s="107" t="inlineStr">
        <is>
          <t>樊家川镇慕家河至邓寨子油路</t>
        </is>
      </c>
      <c r="C267" s="108" t="inlineStr">
        <is>
          <t>续建</t>
        </is>
      </c>
      <c r="D267" s="108" t="inlineStr">
        <is>
          <t>2022.03-2023.06</t>
        </is>
      </c>
      <c r="E267" s="107" t="inlineStr">
        <is>
          <t>樊家川镇慕家河村</t>
        </is>
      </c>
      <c r="F267" s="109" t="inlineStr">
        <is>
          <t>新建油路9.165公里。</t>
        </is>
      </c>
      <c r="G267" s="107" t="n">
        <v>435</v>
      </c>
      <c r="H267" s="108" t="n">
        <v>435</v>
      </c>
      <c r="I267" s="108" t="n"/>
      <c r="J267" s="108" t="n"/>
      <c r="K267" s="108" t="n"/>
      <c r="L267" s="229" t="inlineStr">
        <is>
          <t>甘财振兴[2022]21号</t>
        </is>
      </c>
      <c r="M267" s="109" t="inlineStr">
        <is>
          <t>解决群众出行及运输困难的问题。</t>
        </is>
      </c>
      <c r="N267" s="114" t="n"/>
      <c r="O267" s="107" t="n">
        <v>2</v>
      </c>
      <c r="P267" s="108" t="n"/>
      <c r="Q267" s="120" t="n">
        <v>0.0153</v>
      </c>
      <c r="R267" s="120" t="n">
        <v>0.0058</v>
      </c>
      <c r="S267" s="120" t="n">
        <v>0.0095</v>
      </c>
      <c r="T267" s="120" t="n">
        <v>0.065</v>
      </c>
      <c r="U267" s="120" t="n">
        <v>0.0247</v>
      </c>
      <c r="V267" s="120" t="n">
        <v>0.0403</v>
      </c>
      <c r="W267" s="115" t="inlineStr">
        <is>
          <t>交运局</t>
        </is>
      </c>
      <c r="X267" s="115" t="inlineStr">
        <is>
          <t>解欣骅</t>
        </is>
      </c>
      <c r="Y267" s="108" t="inlineStr">
        <is>
          <t>公路局</t>
        </is>
      </c>
      <c r="Z267" s="108" t="inlineStr">
        <is>
          <t>黄志鹏</t>
        </is>
      </c>
      <c r="AA267" s="108" t="inlineStr">
        <is>
          <t>环农领办发〔2023〕4号</t>
        </is>
      </c>
      <c r="AB267" s="108" t="n"/>
    </row>
    <row r="268" ht="39" customFormat="1" customHeight="1" s="28">
      <c r="A268" s="106" t="n"/>
      <c r="B268" s="107" t="inlineStr">
        <is>
          <t>八珠乡湫坝沟村丁原组油路</t>
        </is>
      </c>
      <c r="C268" s="108" t="inlineStr">
        <is>
          <t>续建</t>
        </is>
      </c>
      <c r="D268" s="108" t="inlineStr">
        <is>
          <t>2022.03-2023.06</t>
        </is>
      </c>
      <c r="E268" s="107" t="inlineStr">
        <is>
          <t>八珠乡湫坝沟村</t>
        </is>
      </c>
      <c r="F268" s="109" t="inlineStr">
        <is>
          <t>新建油路6.347公里。</t>
        </is>
      </c>
      <c r="G268" s="107" t="n">
        <v>118</v>
      </c>
      <c r="H268" s="108" t="n">
        <v>118</v>
      </c>
      <c r="I268" s="108" t="n"/>
      <c r="J268" s="108" t="n"/>
      <c r="K268" s="108" t="n"/>
      <c r="L268" s="229" t="inlineStr">
        <is>
          <t>甘财振兴[2022]21号</t>
        </is>
      </c>
      <c r="M268" s="109" t="inlineStr">
        <is>
          <t>解决群众出行及运输困难的问题。</t>
        </is>
      </c>
      <c r="N268" s="114" t="n"/>
      <c r="O268" s="107" t="n">
        <v>1</v>
      </c>
      <c r="P268" s="108" t="n"/>
      <c r="Q268" s="120" t="n">
        <v>0.0113</v>
      </c>
      <c r="R268" s="120" t="n">
        <v>0.0036</v>
      </c>
      <c r="S268" s="120" t="n">
        <v>0.0077</v>
      </c>
      <c r="T268" s="120" t="n">
        <v>0.0452</v>
      </c>
      <c r="U268" s="120" t="n">
        <v>0.0161</v>
      </c>
      <c r="V268" s="120" t="n">
        <v>0.0291</v>
      </c>
      <c r="W268" s="115" t="inlineStr">
        <is>
          <t>交运局</t>
        </is>
      </c>
      <c r="X268" s="115" t="inlineStr">
        <is>
          <t>解欣骅</t>
        </is>
      </c>
      <c r="Y268" s="108" t="inlineStr">
        <is>
          <t>公路局</t>
        </is>
      </c>
      <c r="Z268" s="108" t="inlineStr">
        <is>
          <t>黄志鹏</t>
        </is>
      </c>
      <c r="AA268" s="108" t="inlineStr">
        <is>
          <t>环农领办发〔2023〕4号</t>
        </is>
      </c>
      <c r="AB268" s="108" t="n"/>
    </row>
    <row r="269" ht="39" customFormat="1" customHeight="1" s="28">
      <c r="A269" s="106" t="n"/>
      <c r="B269" s="107" t="inlineStr">
        <is>
          <t>洪德镇赵洼村赵洼组至罗山光明油路</t>
        </is>
      </c>
      <c r="C269" s="108" t="inlineStr">
        <is>
          <t>续建</t>
        </is>
      </c>
      <c r="D269" s="108" t="inlineStr">
        <is>
          <t>2022.03-2023.06</t>
        </is>
      </c>
      <c r="E269" s="107" t="inlineStr">
        <is>
          <t>洪德镇赵洼村</t>
        </is>
      </c>
      <c r="F269" s="109" t="inlineStr">
        <is>
          <t>新建油路8.037公里。</t>
        </is>
      </c>
      <c r="G269" s="107" t="n">
        <v>128</v>
      </c>
      <c r="H269" s="108" t="n">
        <v>128</v>
      </c>
      <c r="I269" s="108" t="n"/>
      <c r="J269" s="108" t="n"/>
      <c r="K269" s="108" t="n"/>
      <c r="L269" s="229" t="inlineStr">
        <is>
          <t>甘财振兴[2022]21号</t>
        </is>
      </c>
      <c r="M269" s="109" t="inlineStr">
        <is>
          <t>解决群众出行及运输困难的问题。</t>
        </is>
      </c>
      <c r="N269" s="114" t="n"/>
      <c r="O269" s="107" t="n">
        <v>1</v>
      </c>
      <c r="P269" s="108" t="n"/>
      <c r="Q269" s="120" t="n">
        <v>0.0051</v>
      </c>
      <c r="R269" s="120" t="n">
        <v>0.002</v>
      </c>
      <c r="S269" s="120" t="n">
        <v>0.0031</v>
      </c>
      <c r="T269" s="120" t="n">
        <v>0.023</v>
      </c>
      <c r="U269" s="120" t="n">
        <v>0.0121</v>
      </c>
      <c r="V269" s="120" t="n">
        <v>0.0109</v>
      </c>
      <c r="W269" s="115" t="inlineStr">
        <is>
          <t>交运局</t>
        </is>
      </c>
      <c r="X269" s="115" t="inlineStr">
        <is>
          <t>解欣骅</t>
        </is>
      </c>
      <c r="Y269" s="108" t="inlineStr">
        <is>
          <t>公路局</t>
        </is>
      </c>
      <c r="Z269" s="108" t="inlineStr">
        <is>
          <t>黄志鹏</t>
        </is>
      </c>
      <c r="AA269" s="108" t="inlineStr">
        <is>
          <t>环农领办发〔2023〕4号</t>
        </is>
      </c>
      <c r="AB269" s="108" t="n"/>
    </row>
    <row r="270" ht="39" customFormat="1" customHeight="1" s="28">
      <c r="A270" s="106" t="n"/>
      <c r="B270" s="107" t="inlineStr">
        <is>
          <t>洪德镇私盐路村至大台子组油路</t>
        </is>
      </c>
      <c r="C270" s="108" t="inlineStr">
        <is>
          <t>续建</t>
        </is>
      </c>
      <c r="D270" s="108" t="inlineStr">
        <is>
          <t>2022.03-2023.06</t>
        </is>
      </c>
      <c r="E270" s="107" t="inlineStr">
        <is>
          <t>洪德镇私盐路村</t>
        </is>
      </c>
      <c r="F270" s="109" t="inlineStr">
        <is>
          <t>新建油路5.72公里。</t>
        </is>
      </c>
      <c r="G270" s="107" t="n">
        <v>122</v>
      </c>
      <c r="H270" s="108" t="n">
        <v>122</v>
      </c>
      <c r="I270" s="108" t="n"/>
      <c r="J270" s="108" t="n"/>
      <c r="K270" s="108" t="n"/>
      <c r="L270" s="229" t="inlineStr">
        <is>
          <t>甘财振兴[2022]21号</t>
        </is>
      </c>
      <c r="M270" s="109" t="inlineStr">
        <is>
          <t>解决群众出行及运输困难的问题。</t>
        </is>
      </c>
      <c r="N270" s="114" t="n"/>
      <c r="O270" s="107" t="n">
        <v>1</v>
      </c>
      <c r="P270" s="108" t="n"/>
      <c r="Q270" s="120" t="n">
        <v>0.0044</v>
      </c>
      <c r="R270" s="120" t="n">
        <v>0.0026</v>
      </c>
      <c r="S270" s="120" t="n">
        <v>0.0018</v>
      </c>
      <c r="T270" s="120" t="n">
        <v>0.0231</v>
      </c>
      <c r="U270" s="120" t="n">
        <v>0.014</v>
      </c>
      <c r="V270" s="120" t="n">
        <v>0.0091</v>
      </c>
      <c r="W270" s="115" t="inlineStr">
        <is>
          <t>交运局</t>
        </is>
      </c>
      <c r="X270" s="115" t="inlineStr">
        <is>
          <t>解欣骅</t>
        </is>
      </c>
      <c r="Y270" s="108" t="inlineStr">
        <is>
          <t>公路局</t>
        </is>
      </c>
      <c r="Z270" s="108" t="inlineStr">
        <is>
          <t>黄志鹏</t>
        </is>
      </c>
      <c r="AA270" s="108" t="inlineStr">
        <is>
          <t>环农领办发〔2023〕4号</t>
        </is>
      </c>
      <c r="AB270" s="108" t="n"/>
    </row>
    <row r="271" ht="39" customFormat="1" customHeight="1" s="28">
      <c r="A271" s="106" t="n"/>
      <c r="B271" s="107" t="inlineStr">
        <is>
          <t>洪德镇私盐路村大台子组至小南沟乡李塬村刘家湾组油路</t>
        </is>
      </c>
      <c r="C271" s="108" t="inlineStr">
        <is>
          <t>续建</t>
        </is>
      </c>
      <c r="D271" s="108" t="inlineStr">
        <is>
          <t>2022.03-2023.06</t>
        </is>
      </c>
      <c r="E271" s="107" t="inlineStr">
        <is>
          <t>洪德镇私盐路村</t>
        </is>
      </c>
      <c r="F271" s="109" t="inlineStr">
        <is>
          <t>新建油路3.883公里。</t>
        </is>
      </c>
      <c r="G271" s="107" t="n">
        <v>200</v>
      </c>
      <c r="H271" s="108" t="n">
        <v>200</v>
      </c>
      <c r="I271" s="108" t="n"/>
      <c r="J271" s="108" t="n"/>
      <c r="K271" s="108" t="n"/>
      <c r="L271" s="229" t="inlineStr">
        <is>
          <t>甘财振兴[2022]21号</t>
        </is>
      </c>
      <c r="M271" s="109" t="inlineStr">
        <is>
          <t>解决群众出行及运输困难的问题。</t>
        </is>
      </c>
      <c r="N271" s="114" t="n"/>
      <c r="O271" s="107" t="n">
        <v>2</v>
      </c>
      <c r="P271" s="108" t="n"/>
      <c r="Q271" s="120" t="n">
        <v>0.0212</v>
      </c>
      <c r="R271" s="120" t="n">
        <v>0.0108</v>
      </c>
      <c r="S271" s="120" t="n">
        <v>0.0104</v>
      </c>
      <c r="T271" s="120" t="n">
        <v>0.0906</v>
      </c>
      <c r="U271" s="120" t="n">
        <v>0.0478</v>
      </c>
      <c r="V271" s="120" t="n">
        <v>0.0428</v>
      </c>
      <c r="W271" s="115" t="inlineStr">
        <is>
          <t>交运局</t>
        </is>
      </c>
      <c r="X271" s="115" t="inlineStr">
        <is>
          <t>解欣骅</t>
        </is>
      </c>
      <c r="Y271" s="108" t="inlineStr">
        <is>
          <t>公路局</t>
        </is>
      </c>
      <c r="Z271" s="108" t="inlineStr">
        <is>
          <t>黄志鹏</t>
        </is>
      </c>
      <c r="AA271" s="108" t="inlineStr">
        <is>
          <t>环农领办发〔2023〕4号</t>
        </is>
      </c>
      <c r="AB271" s="108" t="n"/>
    </row>
    <row r="272" ht="39" customFormat="1" customHeight="1" s="28">
      <c r="A272" s="106" t="n"/>
      <c r="B272" s="107" t="inlineStr">
        <is>
          <t>毛井镇砖城子村砖城子组至蓆芨滩组油路</t>
        </is>
      </c>
      <c r="C272" s="108" t="inlineStr">
        <is>
          <t>续建</t>
        </is>
      </c>
      <c r="D272" s="108" t="inlineStr">
        <is>
          <t>2022.03-2023.06</t>
        </is>
      </c>
      <c r="E272" s="107" t="inlineStr">
        <is>
          <t>毛井镇砖城子村</t>
        </is>
      </c>
      <c r="F272" s="109" t="inlineStr">
        <is>
          <t>新建油路8.926公里。</t>
        </is>
      </c>
      <c r="G272" s="107" t="n">
        <v>88</v>
      </c>
      <c r="H272" s="108" t="n">
        <v>88</v>
      </c>
      <c r="I272" s="108" t="n"/>
      <c r="J272" s="108" t="n"/>
      <c r="K272" s="108" t="n"/>
      <c r="L272" s="229" t="inlineStr">
        <is>
          <t>甘财振兴[2022]21号</t>
        </is>
      </c>
      <c r="M272" s="109" t="inlineStr">
        <is>
          <t>解决群众出行及运输困难的问题。</t>
        </is>
      </c>
      <c r="N272" s="114" t="n"/>
      <c r="O272" s="107" t="n">
        <v>1</v>
      </c>
      <c r="P272" s="108" t="n"/>
      <c r="Q272" s="120" t="n">
        <v>0.008399999999999999</v>
      </c>
      <c r="R272" s="120" t="n">
        <v>0.0075</v>
      </c>
      <c r="S272" s="120" t="n">
        <v>0.0009</v>
      </c>
      <c r="T272" s="120" t="n">
        <v>0.0363</v>
      </c>
      <c r="U272" s="120" t="n">
        <v>0.0336</v>
      </c>
      <c r="V272" s="120" t="n">
        <v>0.0027</v>
      </c>
      <c r="W272" s="115" t="inlineStr">
        <is>
          <t>交运局</t>
        </is>
      </c>
      <c r="X272" s="115" t="inlineStr">
        <is>
          <t>解欣骅</t>
        </is>
      </c>
      <c r="Y272" s="108" t="inlineStr">
        <is>
          <t>公路局</t>
        </is>
      </c>
      <c r="Z272" s="108" t="inlineStr">
        <is>
          <t>黄志鹏</t>
        </is>
      </c>
      <c r="AA272" s="108" t="inlineStr">
        <is>
          <t>环农领办发〔2023〕4号</t>
        </is>
      </c>
      <c r="AB272" s="108" t="n"/>
    </row>
    <row r="273" ht="39" customFormat="1" customHeight="1" s="28">
      <c r="A273" s="106" t="n"/>
      <c r="B273" s="107" t="inlineStr">
        <is>
          <t>芦家湾乡杨兴庄村杨兴庄组至贺川组油路</t>
        </is>
      </c>
      <c r="C273" s="108" t="inlineStr">
        <is>
          <t>续建</t>
        </is>
      </c>
      <c r="D273" s="108" t="inlineStr">
        <is>
          <t>2022.03-2023.06</t>
        </is>
      </c>
      <c r="E273" s="107" t="inlineStr">
        <is>
          <t>芦家湾乡杨兴庄村</t>
        </is>
      </c>
      <c r="F273" s="109" t="inlineStr">
        <is>
          <t>新建油路8.26公里。</t>
        </is>
      </c>
      <c r="G273" s="107" t="n">
        <v>260</v>
      </c>
      <c r="H273" s="108" t="n">
        <v>260</v>
      </c>
      <c r="I273" s="108" t="n"/>
      <c r="J273" s="108" t="n"/>
      <c r="K273" s="108" t="n"/>
      <c r="L273" s="229" t="inlineStr">
        <is>
          <t>甘财振兴[2022]21号</t>
        </is>
      </c>
      <c r="M273" s="109" t="inlineStr">
        <is>
          <t>解决群众出行及运输困难的问题。</t>
        </is>
      </c>
      <c r="N273" s="114" t="n"/>
      <c r="O273" s="107" t="n">
        <v>1</v>
      </c>
      <c r="P273" s="108" t="n"/>
      <c r="Q273" s="120" t="n">
        <v>0.012</v>
      </c>
      <c r="R273" s="120" t="n">
        <v>0.0062</v>
      </c>
      <c r="S273" s="120" t="n">
        <v>0.0058</v>
      </c>
      <c r="T273" s="120" t="n">
        <v>0.0531</v>
      </c>
      <c r="U273" s="120" t="n">
        <v>0.0263</v>
      </c>
      <c r="V273" s="120" t="n">
        <v>0.0268</v>
      </c>
      <c r="W273" s="115" t="inlineStr">
        <is>
          <t>交运局</t>
        </is>
      </c>
      <c r="X273" s="115" t="inlineStr">
        <is>
          <t>解欣骅</t>
        </is>
      </c>
      <c r="Y273" s="108" t="inlineStr">
        <is>
          <t>公路局</t>
        </is>
      </c>
      <c r="Z273" s="108" t="inlineStr">
        <is>
          <t>黄志鹏</t>
        </is>
      </c>
      <c r="AA273" s="108" t="inlineStr">
        <is>
          <t>环农领办发〔2023〕4号</t>
        </is>
      </c>
      <c r="AB273" s="108" t="n"/>
    </row>
    <row r="274" ht="39" customFormat="1" customHeight="1" s="28">
      <c r="A274" s="106" t="n"/>
      <c r="B274" s="107" t="inlineStr">
        <is>
          <t>环城镇十八里村至二道沟道路</t>
        </is>
      </c>
      <c r="C274" s="108" t="inlineStr">
        <is>
          <t>续建</t>
        </is>
      </c>
      <c r="D274" s="108" t="inlineStr">
        <is>
          <t>2022.03-2023.06</t>
        </is>
      </c>
      <c r="E274" s="107" t="inlineStr">
        <is>
          <t>环城镇十八里村</t>
        </is>
      </c>
      <c r="F274" s="109" t="inlineStr">
        <is>
          <t>新建油路1.682公里。</t>
        </is>
      </c>
      <c r="G274" s="107" t="n">
        <v>265.503268</v>
      </c>
      <c r="H274" s="108" t="n">
        <v>265.503268</v>
      </c>
      <c r="I274" s="108" t="n"/>
      <c r="J274" s="108" t="n"/>
      <c r="K274" s="108" t="n"/>
      <c r="L274" s="229" t="inlineStr">
        <is>
          <t>甘财振兴[2022]21号</t>
        </is>
      </c>
      <c r="M274" s="109" t="inlineStr">
        <is>
          <t>解决群众出行及运输困难的问题。</t>
        </is>
      </c>
      <c r="N274" s="114" t="n"/>
      <c r="O274" s="107" t="n">
        <v>1</v>
      </c>
      <c r="P274" s="108" t="n"/>
      <c r="Q274" s="120" t="n">
        <v>0.0165</v>
      </c>
      <c r="R274" s="120" t="n">
        <v>0.0165</v>
      </c>
      <c r="S274" s="120" t="n"/>
      <c r="T274" s="120" t="n">
        <v>0.0693</v>
      </c>
      <c r="U274" s="120" t="n">
        <v>0.0693</v>
      </c>
      <c r="V274" s="120" t="n"/>
      <c r="W274" s="115" t="inlineStr">
        <is>
          <t>交运局</t>
        </is>
      </c>
      <c r="X274" s="115" t="inlineStr">
        <is>
          <t>解欣骅</t>
        </is>
      </c>
      <c r="Y274" s="108" t="inlineStr">
        <is>
          <t>公路局</t>
        </is>
      </c>
      <c r="Z274" s="108" t="inlineStr">
        <is>
          <t>黄志鹏</t>
        </is>
      </c>
      <c r="AA274" s="108" t="inlineStr">
        <is>
          <t>环农领办发〔2023〕4号</t>
        </is>
      </c>
      <c r="AB274" s="108" t="n"/>
    </row>
    <row r="275" ht="39" customFormat="1" customHeight="1" s="28">
      <c r="A275" s="106" t="n"/>
      <c r="B275" s="107" t="inlineStr">
        <is>
          <t>洪德镇肖关村李渠口组至李塬村堡子组至胡家湾油路</t>
        </is>
      </c>
      <c r="C275" s="108" t="inlineStr">
        <is>
          <t>续建</t>
        </is>
      </c>
      <c r="D275" s="108" t="inlineStr">
        <is>
          <t>2022.03-2023.06</t>
        </is>
      </c>
      <c r="E275" s="107" t="inlineStr">
        <is>
          <t>洪德镇肖关村</t>
        </is>
      </c>
      <c r="F275" s="109" t="inlineStr">
        <is>
          <t>建设油路9.18公里。</t>
        </is>
      </c>
      <c r="G275" s="107" t="n">
        <v>465</v>
      </c>
      <c r="H275" s="108" t="n">
        <v>465</v>
      </c>
      <c r="I275" s="108" t="n"/>
      <c r="J275" s="108" t="n"/>
      <c r="K275" s="108" t="n"/>
      <c r="L275" s="229" t="inlineStr">
        <is>
          <t>甘财振兴[2022]21号</t>
        </is>
      </c>
      <c r="M275" s="109" t="inlineStr">
        <is>
          <t>解决群众出行及运输困难的问题。</t>
        </is>
      </c>
      <c r="N275" s="114" t="n"/>
      <c r="O275" s="107" t="n">
        <v>2</v>
      </c>
      <c r="P275" s="108" t="n"/>
      <c r="Q275" s="120" t="n">
        <v>0.0086</v>
      </c>
      <c r="R275" s="120" t="n">
        <v>0.0086</v>
      </c>
      <c r="S275" s="120" t="n"/>
      <c r="T275" s="120" t="n">
        <v>0.0366</v>
      </c>
      <c r="U275" s="120" t="n">
        <v>0.0366</v>
      </c>
      <c r="V275" s="120" t="n"/>
      <c r="W275" s="115" t="inlineStr">
        <is>
          <t>交运局</t>
        </is>
      </c>
      <c r="X275" s="115" t="inlineStr">
        <is>
          <t>解欣骅</t>
        </is>
      </c>
      <c r="Y275" s="108" t="inlineStr">
        <is>
          <t>公路局</t>
        </is>
      </c>
      <c r="Z275" s="108" t="inlineStr">
        <is>
          <t>黄志鹏</t>
        </is>
      </c>
      <c r="AA275" s="108" t="inlineStr">
        <is>
          <t>环农领办发〔2023〕4号</t>
        </is>
      </c>
      <c r="AB275" s="108" t="n"/>
    </row>
    <row r="276" ht="39" customFormat="1" customHeight="1" s="28">
      <c r="A276" s="106" t="n"/>
      <c r="B276" s="107" t="inlineStr">
        <is>
          <t>天池乡曹李川村曹坪大桥</t>
        </is>
      </c>
      <c r="C276" s="108" t="inlineStr">
        <is>
          <t>续建</t>
        </is>
      </c>
      <c r="D276" s="108" t="inlineStr">
        <is>
          <t>2022.03-2023.06</t>
        </is>
      </c>
      <c r="E276" s="107" t="inlineStr">
        <is>
          <t>天池乡曹李川村</t>
        </is>
      </c>
      <c r="F276" s="109" t="inlineStr">
        <is>
          <t>新建大桥一座97米。</t>
        </is>
      </c>
      <c r="G276" s="107" t="n">
        <v>540</v>
      </c>
      <c r="H276" s="108" t="n">
        <v>540</v>
      </c>
      <c r="I276" s="108" t="n"/>
      <c r="J276" s="108" t="n"/>
      <c r="K276" s="108" t="n"/>
      <c r="L276" s="229" t="inlineStr">
        <is>
          <t>甘财振兴[2022]21号</t>
        </is>
      </c>
      <c r="M276" s="109" t="inlineStr">
        <is>
          <t>解决群众出行及运输困难的问题。</t>
        </is>
      </c>
      <c r="N276" s="114" t="n"/>
      <c r="O276" s="107" t="n">
        <v>1</v>
      </c>
      <c r="P276" s="108" t="n"/>
      <c r="Q276" s="120" t="n">
        <v>0.0048</v>
      </c>
      <c r="R276" s="120" t="n">
        <v>0.0023</v>
      </c>
      <c r="S276" s="120" t="n">
        <v>0.0025</v>
      </c>
      <c r="T276" s="120" t="n">
        <v>0.0259</v>
      </c>
      <c r="U276" s="120" t="n">
        <v>0.0189</v>
      </c>
      <c r="V276" s="120" t="n">
        <v>0.007</v>
      </c>
      <c r="W276" s="115" t="inlineStr">
        <is>
          <t>交运局</t>
        </is>
      </c>
      <c r="X276" s="115" t="inlineStr">
        <is>
          <t>解欣骅</t>
        </is>
      </c>
      <c r="Y276" s="108" t="inlineStr">
        <is>
          <t>公路局</t>
        </is>
      </c>
      <c r="Z276" s="108" t="inlineStr">
        <is>
          <t>黄志鹏</t>
        </is>
      </c>
      <c r="AA276" s="108" t="inlineStr">
        <is>
          <t>环农领办发〔2023〕4号</t>
        </is>
      </c>
      <c r="AB276" s="108" t="n"/>
    </row>
    <row r="277" ht="60" customFormat="1" customHeight="1" s="26">
      <c r="A277" s="64" t="n"/>
      <c r="B277" s="64" t="inlineStr">
        <is>
          <t>以工代赈项目合计</t>
        </is>
      </c>
      <c r="C277" s="64" t="inlineStr">
        <is>
          <t>新建/续建</t>
        </is>
      </c>
      <c r="D277" s="64" t="inlineStr">
        <is>
          <t>2023.01-2023.12</t>
        </is>
      </c>
      <c r="E277" s="116" t="inlineStr">
        <is>
          <t>小南沟等4乡镇</t>
        </is>
      </c>
      <c r="F277" s="117" t="inlineStr">
        <is>
          <t>新建道路2条10.708公里，续建道路28.217公里。</t>
        </is>
      </c>
      <c r="G277" s="219" t="n">
        <v>891</v>
      </c>
      <c r="H277" s="68" t="n">
        <v>891</v>
      </c>
      <c r="I277" s="64" t="n"/>
      <c r="J277" s="64" t="n"/>
      <c r="K277" s="68" t="n"/>
      <c r="L277" s="68" t="inlineStr">
        <is>
          <t>甘财振兴[2022]21号</t>
        </is>
      </c>
      <c r="M277" s="66" t="inlineStr">
        <is>
          <t>进一步方便群众出行，带动群众就近就地务工，增加群众收入，提高群众生活水平。</t>
        </is>
      </c>
      <c r="N277" s="85" t="n"/>
      <c r="O277" s="64">
        <f>SUM(O278:O281)</f>
        <v/>
      </c>
      <c r="P277" s="68" t="n"/>
      <c r="Q277" s="68">
        <f>SUM(Q278:Q281)</f>
        <v/>
      </c>
      <c r="R277" s="220">
        <f>SUM(R278:R281)</f>
        <v/>
      </c>
      <c r="S277" s="220">
        <f>SUM(S278:S281)</f>
        <v/>
      </c>
      <c r="T277" s="68">
        <f>SUM(T278:T281)</f>
        <v/>
      </c>
      <c r="U277" s="220">
        <f>SUM(U278:U281)</f>
        <v/>
      </c>
      <c r="V277" s="220">
        <f>SUM(V278:V281)</f>
        <v/>
      </c>
      <c r="W277" s="64" t="inlineStr">
        <is>
          <t>发展和改革局</t>
        </is>
      </c>
      <c r="X277" s="95" t="inlineStr">
        <is>
          <t>白兴时</t>
        </is>
      </c>
      <c r="Y277" s="64" t="inlineStr">
        <is>
          <t>以工代赈项目建设办公室</t>
        </is>
      </c>
      <c r="Z277" s="68" t="inlineStr">
        <is>
          <t>耿嫔</t>
        </is>
      </c>
      <c r="AA277" s="68" t="inlineStr">
        <is>
          <t>环农领办发
〔2023〕4号</t>
        </is>
      </c>
      <c r="AB277" s="68" t="n"/>
    </row>
    <row r="278" ht="60" customFormat="1" customHeight="1" s="27">
      <c r="A278" s="122" t="n"/>
      <c r="B278" s="84" t="inlineStr">
        <is>
          <t>环县小南沟乡丁寨柯至张兴庄村组道路工程</t>
        </is>
      </c>
      <c r="C278" s="73" t="inlineStr">
        <is>
          <t>新建</t>
        </is>
      </c>
      <c r="D278" s="73" t="inlineStr">
        <is>
          <t>2023.01-2023.12</t>
        </is>
      </c>
      <c r="E278" s="73" t="inlineStr">
        <is>
          <t>小南沟乡丁寨柯村</t>
        </is>
      </c>
      <c r="F278" s="78" t="inlineStr">
        <is>
          <t>新建油路8.42公里，配套实施边沟等附属工程。</t>
        </is>
      </c>
      <c r="G278" s="221" t="n">
        <v>600</v>
      </c>
      <c r="H278" s="73" t="n">
        <v>600</v>
      </c>
      <c r="I278" s="73" t="n"/>
      <c r="J278" s="73" t="n"/>
      <c r="K278" s="73" t="n"/>
      <c r="L278" s="73" t="inlineStr">
        <is>
          <t>甘财振兴[2022]21号</t>
        </is>
      </c>
      <c r="M278" s="78" t="inlineStr">
        <is>
          <t>进一步方便群众出行，带动群众就近就地务工，增加群众收入，提高群众生活水平。</t>
        </is>
      </c>
      <c r="N278" s="78" t="inlineStr">
        <is>
          <t>带动群众就近就地就业43人，发放劳务报酬77万元</t>
        </is>
      </c>
      <c r="O278" s="73" t="n">
        <v>1</v>
      </c>
      <c r="P278" s="73" t="n"/>
      <c r="Q278" s="73" t="n">
        <v>0.008</v>
      </c>
      <c r="R278" s="73" t="n">
        <v>0.008</v>
      </c>
      <c r="S278" s="73" t="n"/>
      <c r="T278" s="73" t="n">
        <v>0.0365</v>
      </c>
      <c r="U278" s="73" t="n">
        <v>0.0365</v>
      </c>
      <c r="V278" s="73" t="n"/>
      <c r="W278" s="98" t="inlineStr">
        <is>
          <t>发展和改革局</t>
        </is>
      </c>
      <c r="X278" s="73" t="inlineStr">
        <is>
          <t>白兴时</t>
        </is>
      </c>
      <c r="Y278" s="98" t="inlineStr">
        <is>
          <t>以工代赈项目建设办公室</t>
        </is>
      </c>
      <c r="Z278" s="73" t="inlineStr">
        <is>
          <t>耿嫔</t>
        </is>
      </c>
      <c r="AA278" s="73" t="inlineStr">
        <is>
          <t>环农领办发
〔2023〕4号</t>
        </is>
      </c>
      <c r="AB278" s="73" t="n"/>
    </row>
    <row r="279" ht="60" customFormat="1" customHeight="1" s="27">
      <c r="A279" s="122" t="n"/>
      <c r="B279" s="84" t="inlineStr">
        <is>
          <t>环县合道镇朱塬崾岘至百草梁道路工程</t>
        </is>
      </c>
      <c r="C279" s="73" t="inlineStr">
        <is>
          <t>新建</t>
        </is>
      </c>
      <c r="D279" s="73" t="inlineStr">
        <is>
          <t>2023.01-2023.12</t>
        </is>
      </c>
      <c r="E279" s="73" t="inlineStr">
        <is>
          <t>合道镇
朱家塬村</t>
        </is>
      </c>
      <c r="F279" s="78" t="inlineStr">
        <is>
          <t>新建水泥道路2.288公里，配套实施边沟等附属工程。</t>
        </is>
      </c>
      <c r="G279" s="221" t="n">
        <v>258</v>
      </c>
      <c r="H279" s="73" t="n">
        <v>258</v>
      </c>
      <c r="I279" s="73" t="n"/>
      <c r="J279" s="73" t="n"/>
      <c r="K279" s="73" t="n"/>
      <c r="L279" s="73" t="inlineStr">
        <is>
          <t>甘财振兴[2022]21号</t>
        </is>
      </c>
      <c r="M279" s="78" t="inlineStr">
        <is>
          <t>进一步方便群众出行，带动群众就近就地务工，增加群众收入，提高群众生活水平。</t>
        </is>
      </c>
      <c r="N279" s="78" t="inlineStr">
        <is>
          <t>带动群众就近就地就业60人，发放劳务报酬123万元</t>
        </is>
      </c>
      <c r="O279" s="73" t="n">
        <v>1</v>
      </c>
      <c r="P279" s="73" t="n"/>
      <c r="Q279" s="73" t="n">
        <v>0.0356</v>
      </c>
      <c r="R279" s="73" t="n">
        <v>0.016</v>
      </c>
      <c r="S279" s="73" t="n">
        <v>0.0196</v>
      </c>
      <c r="T279" s="73" t="n">
        <v>0.1392</v>
      </c>
      <c r="U279" s="73" t="n">
        <v>0.0672</v>
      </c>
      <c r="V279" s="73" t="n">
        <v>0.07199999999999999</v>
      </c>
      <c r="W279" s="98" t="inlineStr">
        <is>
          <t>发展和改革局</t>
        </is>
      </c>
      <c r="X279" s="73" t="inlineStr">
        <is>
          <t>白兴时</t>
        </is>
      </c>
      <c r="Y279" s="98" t="inlineStr">
        <is>
          <t>以工代赈项目建设办公室</t>
        </is>
      </c>
      <c r="Z279" s="73" t="inlineStr">
        <is>
          <t>耿嫔</t>
        </is>
      </c>
      <c r="AA279" s="73" t="inlineStr">
        <is>
          <t>环农领办发
〔2023〕4号</t>
        </is>
      </c>
      <c r="AB279" s="73" t="n"/>
    </row>
    <row r="280" ht="60" customFormat="1" customHeight="1" s="27">
      <c r="A280" s="122" t="n"/>
      <c r="B280" s="84" t="inlineStr">
        <is>
          <t>环县木钵镇韩洼子村韩洼子组至八珠乡苟塬村张塬组柏油路工程</t>
        </is>
      </c>
      <c r="C280" s="73" t="inlineStr">
        <is>
          <t>续建</t>
        </is>
      </c>
      <c r="D280" s="73" t="inlineStr">
        <is>
          <t>2022.01-2023.12</t>
        </is>
      </c>
      <c r="E280" s="73" t="inlineStr">
        <is>
          <t>木钵镇
韩洼子村</t>
        </is>
      </c>
      <c r="F280" s="78" t="inlineStr">
        <is>
          <t>新修油路10.077公里，配套实施边沟等附属工程。</t>
        </is>
      </c>
      <c r="G280" s="221" t="n">
        <v>27</v>
      </c>
      <c r="H280" s="73" t="n">
        <v>27</v>
      </c>
      <c r="I280" s="73" t="n"/>
      <c r="J280" s="73" t="n"/>
      <c r="K280" s="73" t="n"/>
      <c r="L280" s="73" t="inlineStr">
        <is>
          <t>甘财振兴[2022]21号</t>
        </is>
      </c>
      <c r="M280" s="78" t="inlineStr">
        <is>
          <t>进一步方便群众出行，带动群众就近就地务工，增加群众收入，提高群众生活水平。</t>
        </is>
      </c>
      <c r="N280" s="78" t="inlineStr">
        <is>
          <t>带动群众就近就地就业70人，发放劳务报酬85万元</t>
        </is>
      </c>
      <c r="O280" s="73" t="n">
        <v>2</v>
      </c>
      <c r="P280" s="73" t="n"/>
      <c r="Q280" s="73">
        <f>R280+S280</f>
        <v/>
      </c>
      <c r="R280" s="73" t="n">
        <v>0.032</v>
      </c>
      <c r="S280" s="73" t="n">
        <v>0.014</v>
      </c>
      <c r="T280" s="73">
        <f>U280+V280</f>
        <v/>
      </c>
      <c r="U280" s="73" t="n">
        <v>0.1396</v>
      </c>
      <c r="V280" s="73" t="n">
        <v>0.0543</v>
      </c>
      <c r="W280" s="98" t="inlineStr">
        <is>
          <t>发展和改革局</t>
        </is>
      </c>
      <c r="X280" s="73" t="inlineStr">
        <is>
          <t>白兴时</t>
        </is>
      </c>
      <c r="Y280" s="98" t="inlineStr">
        <is>
          <t>以工代赈项目建设办公室</t>
        </is>
      </c>
      <c r="Z280" s="73" t="inlineStr">
        <is>
          <t>耿嫔</t>
        </is>
      </c>
      <c r="AA280" s="73" t="inlineStr">
        <is>
          <t>环农领办发
〔2023〕4号</t>
        </is>
      </c>
      <c r="AB280" s="73" t="n"/>
    </row>
    <row r="281" ht="60" customFormat="1" customHeight="1" s="27">
      <c r="A281" s="122" t="n"/>
      <c r="B281" s="84" t="inlineStr">
        <is>
          <t>环县甜水镇何塬村部至宁夏石腰沟出境砂砾路工程</t>
        </is>
      </c>
      <c r="C281" s="73" t="inlineStr">
        <is>
          <t>续建</t>
        </is>
      </c>
      <c r="D281" s="73" t="inlineStr">
        <is>
          <t>2022.01-2023.12</t>
        </is>
      </c>
      <c r="E281" s="73" t="inlineStr">
        <is>
          <t>甜水镇
何塬村</t>
        </is>
      </c>
      <c r="F281" s="78" t="inlineStr">
        <is>
          <t>新修砂砾路18.14公里。</t>
        </is>
      </c>
      <c r="G281" s="221" t="n">
        <v>6</v>
      </c>
      <c r="H281" s="73" t="n">
        <v>6</v>
      </c>
      <c r="I281" s="73" t="n"/>
      <c r="J281" s="73" t="n"/>
      <c r="K281" s="73" t="n"/>
      <c r="L281" s="73" t="inlineStr">
        <is>
          <t>甘财振兴[2022]21号</t>
        </is>
      </c>
      <c r="M281" s="78" t="inlineStr">
        <is>
          <t>进一步方便群众出行，带动群众就近就地务工，增加群众收入，提高群众生活水平。</t>
        </is>
      </c>
      <c r="N281" s="78" t="inlineStr">
        <is>
          <t>带动群众就近就地就业60人，发放劳务报酬83万元</t>
        </is>
      </c>
      <c r="O281" s="73" t="n">
        <v>1</v>
      </c>
      <c r="P281" s="73" t="n"/>
      <c r="Q281" s="73" t="n">
        <v>0.01</v>
      </c>
      <c r="R281" s="73" t="n">
        <v>0.0049</v>
      </c>
      <c r="S281" s="73" t="n">
        <v>0.0051</v>
      </c>
      <c r="T281" s="73" t="n">
        <v>0.05</v>
      </c>
      <c r="U281" s="73" t="n">
        <v>0.0192</v>
      </c>
      <c r="V281" s="73" t="n">
        <v>0.0308</v>
      </c>
      <c r="W281" s="98" t="inlineStr">
        <is>
          <t>发展和改革局</t>
        </is>
      </c>
      <c r="X281" s="73" t="inlineStr">
        <is>
          <t>白兴时</t>
        </is>
      </c>
      <c r="Y281" s="98" t="inlineStr">
        <is>
          <t>以工代赈项目建设办公室</t>
        </is>
      </c>
      <c r="Z281" s="73" t="inlineStr">
        <is>
          <t>耿嫔</t>
        </is>
      </c>
      <c r="AA281" s="73" t="inlineStr">
        <is>
          <t>环农领办发
〔2023〕4号</t>
        </is>
      </c>
      <c r="AB281" s="73" t="n"/>
    </row>
    <row r="282" ht="60" customFormat="1" customHeight="1" s="26">
      <c r="A282" s="64" t="n"/>
      <c r="B282" s="64" t="inlineStr">
        <is>
          <t>易地扶贫搬迁安置点配套工程</t>
        </is>
      </c>
      <c r="C282" s="64" t="inlineStr">
        <is>
          <t>新建</t>
        </is>
      </c>
      <c r="D282" s="64" t="inlineStr">
        <is>
          <t>2022.01-2023.12</t>
        </is>
      </c>
      <c r="E282" s="65" t="inlineStr">
        <is>
          <t>八珠等4个乡镇</t>
        </is>
      </c>
      <c r="F282" s="66" t="inlineStr">
        <is>
          <t>新建易地扶贫搬迁安置点道路硬化工程10处。</t>
        </is>
      </c>
      <c r="G282" s="219" t="n">
        <v>2151</v>
      </c>
      <c r="H282" s="68" t="n"/>
      <c r="I282" s="64" t="n">
        <v>2151</v>
      </c>
      <c r="J282" s="64" t="n"/>
      <c r="K282" s="68" t="n"/>
      <c r="L282" s="68" t="inlineStr">
        <is>
          <t>甘财振兴[2022]22号</t>
        </is>
      </c>
      <c r="M282" s="66" t="inlineStr">
        <is>
          <t>便于群众出行，提供务工岗位，带动群众增收致富，提高群众生活水平。</t>
        </is>
      </c>
      <c r="N282" s="85" t="n"/>
      <c r="O282" s="64" t="n">
        <v>10</v>
      </c>
      <c r="P282" s="68" t="n"/>
      <c r="Q282" s="68">
        <f>SUM(Q283:Q292)</f>
        <v/>
      </c>
      <c r="R282" s="220">
        <f>SUM(R283:R292)</f>
        <v/>
      </c>
      <c r="S282" s="220">
        <f>SUM(S283:S292)</f>
        <v/>
      </c>
      <c r="T282" s="68">
        <f>SUM(T283:T292)</f>
        <v/>
      </c>
      <c r="U282" s="220">
        <f>SUM(U283:U292)</f>
        <v/>
      </c>
      <c r="V282" s="220">
        <f>SUM(V283:V292)</f>
        <v/>
      </c>
      <c r="W282" s="64" t="inlineStr">
        <is>
          <t>发展和改革局</t>
        </is>
      </c>
      <c r="X282" s="95" t="inlineStr">
        <is>
          <t>白兴时</t>
        </is>
      </c>
      <c r="Y282" s="64" t="n"/>
      <c r="Z282" s="68" t="n"/>
      <c r="AA282" s="68" t="n"/>
      <c r="AB282" s="68" t="n"/>
    </row>
    <row r="283" ht="75" customFormat="1" customHeight="1" s="27">
      <c r="A283" s="122" t="n"/>
      <c r="B283" s="84" t="inlineStr">
        <is>
          <t>环县八珠乡白塬村易地扶贫搬迁安置点油路工程</t>
        </is>
      </c>
      <c r="C283" s="73" t="inlineStr">
        <is>
          <t>新建</t>
        </is>
      </c>
      <c r="D283" s="73" t="inlineStr">
        <is>
          <t>2023.01-2023.12</t>
        </is>
      </c>
      <c r="E283" s="73" t="inlineStr">
        <is>
          <t>八珠乡
白塬村</t>
        </is>
      </c>
      <c r="F283" s="78" t="inlineStr">
        <is>
          <t>新修油路2.37公里，配套实施边沟等附属工程。</t>
        </is>
      </c>
      <c r="G283" s="221" t="n">
        <v>200</v>
      </c>
      <c r="H283" s="73" t="n"/>
      <c r="I283" s="73" t="n">
        <v>200</v>
      </c>
      <c r="J283" s="73" t="n"/>
      <c r="K283" s="73" t="n"/>
      <c r="L283" s="73" t="inlineStr">
        <is>
          <t>甘财振兴[2022]22号</t>
        </is>
      </c>
      <c r="M283" s="78" t="inlineStr">
        <is>
          <t>彻底消除安全隐患，改善居住环境。</t>
        </is>
      </c>
      <c r="N283" s="78" t="n"/>
      <c r="O283" s="73" t="n">
        <v>1</v>
      </c>
      <c r="P283" s="73" t="n"/>
      <c r="Q283" s="73" t="n">
        <v>0.0057</v>
      </c>
      <c r="R283" s="73" t="n">
        <v>0.0045</v>
      </c>
      <c r="S283" s="73" t="n">
        <v>0.0012</v>
      </c>
      <c r="T283" s="73" t="n">
        <v>0.0242</v>
      </c>
      <c r="U283" s="73" t="n">
        <v>0.0209</v>
      </c>
      <c r="V283" s="73" t="n">
        <v>0.0033</v>
      </c>
      <c r="W283" s="98" t="inlineStr">
        <is>
          <t>发展和改革局</t>
        </is>
      </c>
      <c r="X283" s="73" t="inlineStr">
        <is>
          <t>白兴时</t>
        </is>
      </c>
      <c r="Y283" s="98" t="inlineStr">
        <is>
          <t>以工代赈项目建设办公室</t>
        </is>
      </c>
      <c r="Z283" s="73" t="inlineStr">
        <is>
          <t>耿嫔</t>
        </is>
      </c>
      <c r="AA283" s="73" t="inlineStr">
        <is>
          <t>环农领办发〔2023〕5号</t>
        </is>
      </c>
      <c r="AB283" s="73" t="n"/>
    </row>
    <row r="284" ht="75" customFormat="1" customHeight="1" s="27">
      <c r="A284" s="122" t="n"/>
      <c r="B284" s="84" t="inlineStr">
        <is>
          <t>环县八珠乡八珠塬村易地扶贫搬迁安置点道路工程</t>
        </is>
      </c>
      <c r="C284" s="73" t="inlineStr">
        <is>
          <t>新建</t>
        </is>
      </c>
      <c r="D284" s="73" t="inlineStr">
        <is>
          <t>2023.01-2023.12</t>
        </is>
      </c>
      <c r="E284" s="73" t="inlineStr">
        <is>
          <t>八珠乡
八珠塬村</t>
        </is>
      </c>
      <c r="F284" s="78" t="inlineStr">
        <is>
          <t>新修混凝土道路1.58公里，新修砂砾路2.504公里，配套实施边沟等附属工程。</t>
        </is>
      </c>
      <c r="G284" s="221" t="n">
        <v>200</v>
      </c>
      <c r="H284" s="73" t="n"/>
      <c r="I284" s="73" t="n">
        <v>200</v>
      </c>
      <c r="J284" s="73" t="n"/>
      <c r="K284" s="73" t="n"/>
      <c r="L284" s="73" t="inlineStr">
        <is>
          <t>甘财振兴[2022]22号</t>
        </is>
      </c>
      <c r="M284" s="78" t="inlineStr">
        <is>
          <t>便于群众出行，提供务工岗位，带动群众增收致富，提高群众生活水平。</t>
        </is>
      </c>
      <c r="N284" s="78" t="n"/>
      <c r="O284" s="73" t="n">
        <v>1</v>
      </c>
      <c r="P284" s="73" t="n"/>
      <c r="Q284" s="73">
        <f>R284+S284</f>
        <v/>
      </c>
      <c r="R284" s="73" t="n">
        <v>0.0013</v>
      </c>
      <c r="S284" s="73" t="n">
        <v>0.0023</v>
      </c>
      <c r="T284" s="73">
        <f>U284+V284</f>
        <v/>
      </c>
      <c r="U284" s="73" t="n">
        <v>0.0063</v>
      </c>
      <c r="V284" s="73" t="n">
        <v>0.0083</v>
      </c>
      <c r="W284" s="98" t="inlineStr">
        <is>
          <t>发展和改革局</t>
        </is>
      </c>
      <c r="X284" s="73" t="inlineStr">
        <is>
          <t>白兴时</t>
        </is>
      </c>
      <c r="Y284" s="98" t="inlineStr">
        <is>
          <t>八珠乡人民政府</t>
        </is>
      </c>
      <c r="Z284" s="73" t="inlineStr">
        <is>
          <t>王琳锋</t>
        </is>
      </c>
      <c r="AA284" s="73" t="inlineStr">
        <is>
          <t>环农领办发〔2023〕5号</t>
        </is>
      </c>
      <c r="AB284" s="73" t="n"/>
    </row>
    <row r="285" ht="75" customFormat="1" customHeight="1" s="27">
      <c r="A285" s="122" t="n"/>
      <c r="B285" s="84" t="inlineStr">
        <is>
          <t>环县芦家湾乡盘龙村黄洋沟组易地扶贫搬迁安置点道路硬化工程</t>
        </is>
      </c>
      <c r="C285" s="73" t="inlineStr">
        <is>
          <t>新建</t>
        </is>
      </c>
      <c r="D285" s="73" t="inlineStr">
        <is>
          <t>2023.01-2023.12</t>
        </is>
      </c>
      <c r="E285" s="73" t="inlineStr">
        <is>
          <t>芦家湾乡盘龙村</t>
        </is>
      </c>
      <c r="F285" s="78" t="inlineStr">
        <is>
          <t>新修水泥硬化路2.94公里，配套实施边沟、涵管等附属工程。(总投资280万元，本次安排130万元）</t>
        </is>
      </c>
      <c r="G285" s="221" t="n">
        <v>130</v>
      </c>
      <c r="H285" s="73" t="n"/>
      <c r="I285" s="73" t="n">
        <v>130</v>
      </c>
      <c r="J285" s="73" t="n"/>
      <c r="K285" s="73" t="n"/>
      <c r="L285" s="73" t="inlineStr">
        <is>
          <t>甘财振兴[2022]22号</t>
        </is>
      </c>
      <c r="M285" s="78" t="inlineStr">
        <is>
          <t>便于群众出行，提供务工岗位，带动辖区内群众增收致富，提高群众生活水平。</t>
        </is>
      </c>
      <c r="N285" s="78" t="n"/>
      <c r="O285" s="73" t="n">
        <v>1</v>
      </c>
      <c r="P285" s="73" t="n">
        <v>0</v>
      </c>
      <c r="Q285" s="73" t="n">
        <v>0.0014</v>
      </c>
      <c r="R285" s="73" t="n">
        <v>0.0012</v>
      </c>
      <c r="S285" s="73" t="n">
        <v>0.0002</v>
      </c>
      <c r="T285" s="73" t="n">
        <v>0.0068</v>
      </c>
      <c r="U285" s="73" t="n">
        <v>0.0058</v>
      </c>
      <c r="V285" s="73" t="n">
        <v>0.001</v>
      </c>
      <c r="W285" s="98" t="inlineStr">
        <is>
          <t>发展和改革局</t>
        </is>
      </c>
      <c r="X285" s="73" t="inlineStr">
        <is>
          <t>白兴时</t>
        </is>
      </c>
      <c r="Y285" s="98" t="inlineStr">
        <is>
          <t>以工代赈项目建设办公室</t>
        </is>
      </c>
      <c r="Z285" s="73" t="inlineStr">
        <is>
          <t>耿嫔</t>
        </is>
      </c>
      <c r="AA285" s="73" t="inlineStr">
        <is>
          <t>环农领办发〔2023〕4号</t>
        </is>
      </c>
      <c r="AB285" s="73" t="n"/>
    </row>
    <row r="286" ht="75" customFormat="1" customHeight="1" s="27">
      <c r="A286" s="122" t="n"/>
      <c r="B286" s="84" t="inlineStr">
        <is>
          <t>环县芦家湾乡盘龙村寨科组易地扶贫搬迁安置点道路硬化工程</t>
        </is>
      </c>
      <c r="C286" s="73" t="inlineStr">
        <is>
          <t>新建</t>
        </is>
      </c>
      <c r="D286" s="73" t="inlineStr">
        <is>
          <t>2023.01-2023.12</t>
        </is>
      </c>
      <c r="E286" s="73" t="inlineStr">
        <is>
          <t>芦家湾乡盘龙村</t>
        </is>
      </c>
      <c r="F286" s="78" t="inlineStr">
        <is>
          <t>新修水泥硬化路4.12公里，配套实施边沟、涵管等附属工程。</t>
        </is>
      </c>
      <c r="G286" s="221" t="n">
        <v>395</v>
      </c>
      <c r="H286" s="73" t="n"/>
      <c r="I286" s="73" t="n">
        <v>395</v>
      </c>
      <c r="J286" s="73" t="n"/>
      <c r="K286" s="73" t="n"/>
      <c r="L286" s="73" t="inlineStr">
        <is>
          <t>甘财振兴[2022]22号</t>
        </is>
      </c>
      <c r="M286" s="78" t="inlineStr">
        <is>
          <t>便于群众出行，提供务工岗位，带动辖区内群众增收致富，提高群众生活水平。</t>
        </is>
      </c>
      <c r="N286" s="78" t="n"/>
      <c r="O286" s="73" t="n">
        <v>1</v>
      </c>
      <c r="P286" s="73" t="n"/>
      <c r="Q286" s="73" t="n">
        <v>0.0122</v>
      </c>
      <c r="R286" s="73" t="n">
        <v>0.0061</v>
      </c>
      <c r="S286" s="73" t="n">
        <v>0.0061</v>
      </c>
      <c r="T286" s="73" t="n">
        <v>0.049</v>
      </c>
      <c r="U286" s="73" t="n">
        <v>0.0253</v>
      </c>
      <c r="V286" s="73" t="n">
        <v>0.0237</v>
      </c>
      <c r="W286" s="98" t="inlineStr">
        <is>
          <t>发展和改革局</t>
        </is>
      </c>
      <c r="X286" s="73" t="inlineStr">
        <is>
          <t>白兴时</t>
        </is>
      </c>
      <c r="Y286" s="98" t="inlineStr">
        <is>
          <t>以工代赈项目建设办公室</t>
        </is>
      </c>
      <c r="Z286" s="73" t="inlineStr">
        <is>
          <t>耿嫔</t>
        </is>
      </c>
      <c r="AA286" s="73" t="inlineStr">
        <is>
          <t>环农领办发〔2023〕5号</t>
        </is>
      </c>
      <c r="AB286" s="73" t="n"/>
    </row>
    <row r="287" ht="75" customFormat="1" customHeight="1" s="27">
      <c r="A287" s="122" t="n"/>
      <c r="B287" s="84" t="inlineStr">
        <is>
          <t>环县虎洞镇砂井子村张塬组易地扶贫搬迁安置点油路工程</t>
        </is>
      </c>
      <c r="C287" s="73" t="inlineStr">
        <is>
          <t>新建</t>
        </is>
      </c>
      <c r="D287" s="73" t="inlineStr">
        <is>
          <t>2023.01-2023.12</t>
        </is>
      </c>
      <c r="E287" s="73" t="inlineStr">
        <is>
          <t>虎洞镇
砂井子村</t>
        </is>
      </c>
      <c r="F287" s="78" t="inlineStr">
        <is>
          <t>新修油路6.8公里，配套实施水沟、涵管等排洪设施。(总投资486万元，本次安排286万元）</t>
        </is>
      </c>
      <c r="G287" s="221" t="n">
        <v>286</v>
      </c>
      <c r="H287" s="73" t="n"/>
      <c r="I287" s="73" t="n">
        <v>286</v>
      </c>
      <c r="J287" s="73" t="n"/>
      <c r="K287" s="73" t="n"/>
      <c r="L287" s="73" t="inlineStr">
        <is>
          <t>甘财振兴[2022]22号</t>
        </is>
      </c>
      <c r="M287" s="78" t="inlineStr">
        <is>
          <t>便于群众出行，提供务工岗位，带动辖区内群众增收致富，提高群众生活水平。</t>
        </is>
      </c>
      <c r="N287" s="78" t="n"/>
      <c r="O287" s="73" t="n">
        <v>1</v>
      </c>
      <c r="P287" s="73" t="n"/>
      <c r="Q287" s="73">
        <f>R287+S287</f>
        <v/>
      </c>
      <c r="R287" s="73" t="n">
        <v>0.0031</v>
      </c>
      <c r="S287" s="73" t="n">
        <v>0.0045</v>
      </c>
      <c r="T287" s="73">
        <f>U287+V287</f>
        <v/>
      </c>
      <c r="U287" s="73" t="n">
        <v>0.0305</v>
      </c>
      <c r="V287" s="73" t="n">
        <v>0.0128</v>
      </c>
      <c r="W287" s="98" t="inlineStr">
        <is>
          <t>发展和改革局</t>
        </is>
      </c>
      <c r="X287" s="73" t="inlineStr">
        <is>
          <t>白兴时</t>
        </is>
      </c>
      <c r="Y287" s="98" t="inlineStr">
        <is>
          <t>以工代赈项目建设办公室</t>
        </is>
      </c>
      <c r="Z287" s="73" t="inlineStr">
        <is>
          <t>耿嫔</t>
        </is>
      </c>
      <c r="AA287" s="73" t="inlineStr">
        <is>
          <t>环农领办发〔2023〕5号</t>
        </is>
      </c>
      <c r="AB287" s="73" t="n"/>
    </row>
    <row r="288" ht="75" customFormat="1" customHeight="1" s="27">
      <c r="A288" s="122" t="n"/>
      <c r="B288" s="84" t="inlineStr">
        <is>
          <t>环县演武乡杨家洼村易地扶贫搬迁安置点道路硬化工程</t>
        </is>
      </c>
      <c r="C288" s="73" t="inlineStr">
        <is>
          <t>新建</t>
        </is>
      </c>
      <c r="D288" s="73" t="inlineStr">
        <is>
          <t>2023.01-2023.12</t>
        </is>
      </c>
      <c r="E288" s="73" t="inlineStr">
        <is>
          <t>演武乡
杨家洼村</t>
        </is>
      </c>
      <c r="F288" s="78" t="inlineStr">
        <is>
          <t>新修水泥硬化路2.3公里，配套实施边沟等附属工程。(总投资265万元，本次安排165万元）</t>
        </is>
      </c>
      <c r="G288" s="221" t="n">
        <v>165</v>
      </c>
      <c r="H288" s="73" t="n"/>
      <c r="I288" s="73" t="n">
        <v>165</v>
      </c>
      <c r="J288" s="73" t="n"/>
      <c r="K288" s="73" t="n"/>
      <c r="L288" s="73" t="inlineStr">
        <is>
          <t>甘财振兴[2022]22号</t>
        </is>
      </c>
      <c r="M288" s="78" t="inlineStr">
        <is>
          <t>便于群众出行，提供务工岗位，带动辖区内群众增收致富，提高群众生活水平。</t>
        </is>
      </c>
      <c r="N288" s="78" t="n"/>
      <c r="O288" s="73" t="n">
        <v>1</v>
      </c>
      <c r="P288" s="73" t="n"/>
      <c r="Q288" s="73">
        <f>R288+S288</f>
        <v/>
      </c>
      <c r="R288" s="73" t="n">
        <v>0.0021</v>
      </c>
      <c r="S288" s="73" t="n">
        <v>0.0016</v>
      </c>
      <c r="T288" s="73">
        <f>U288+V288</f>
        <v/>
      </c>
      <c r="U288" s="73" t="n">
        <v>0.0103</v>
      </c>
      <c r="V288" s="73" t="n">
        <v>0.0078</v>
      </c>
      <c r="W288" s="98" t="inlineStr">
        <is>
          <t>发展和改革局</t>
        </is>
      </c>
      <c r="X288" s="73" t="inlineStr">
        <is>
          <t>白兴时</t>
        </is>
      </c>
      <c r="Y288" s="98" t="inlineStr">
        <is>
          <t>以工代赈项目建设办公室</t>
        </is>
      </c>
      <c r="Z288" s="73" t="inlineStr">
        <is>
          <t>耿嫔</t>
        </is>
      </c>
      <c r="AA288" s="73" t="inlineStr">
        <is>
          <t>环农领办发〔2023〕5号</t>
        </is>
      </c>
      <c r="AB288" s="73" t="n"/>
    </row>
    <row r="289" ht="75" customFormat="1" customHeight="1" s="27">
      <c r="A289" s="122" t="n"/>
      <c r="B289" s="84" t="inlineStr">
        <is>
          <t>环县演武乡黄山村易地扶贫搬迁安置点道路硬化工程</t>
        </is>
      </c>
      <c r="C289" s="73" t="inlineStr">
        <is>
          <t>新建</t>
        </is>
      </c>
      <c r="D289" s="73" t="inlineStr">
        <is>
          <t>2023.01-2023.12</t>
        </is>
      </c>
      <c r="E289" s="73" t="inlineStr">
        <is>
          <t>演武乡
黄山村</t>
        </is>
      </c>
      <c r="F289" s="78" t="inlineStr">
        <is>
          <t>新修水泥硬化路2.9公里，配套实施边沟等附属工程。(总投资283万元，本次安排133万元）</t>
        </is>
      </c>
      <c r="G289" s="221" t="n">
        <v>133</v>
      </c>
      <c r="H289" s="73" t="n"/>
      <c r="I289" s="73" t="n">
        <v>133</v>
      </c>
      <c r="J289" s="73" t="n"/>
      <c r="K289" s="73" t="n"/>
      <c r="L289" s="73" t="inlineStr">
        <is>
          <t>甘财振兴[2022]22号</t>
        </is>
      </c>
      <c r="M289" s="78" t="inlineStr">
        <is>
          <t>便于群众出行，提供务工岗位，带动辖区内群众增收致富，提高群众生活水平。</t>
        </is>
      </c>
      <c r="N289" s="78" t="n"/>
      <c r="O289" s="73" t="n">
        <v>1</v>
      </c>
      <c r="P289" s="73" t="n">
        <v>0</v>
      </c>
      <c r="Q289" s="73" t="n">
        <v>0.0011</v>
      </c>
      <c r="R289" s="73" t="n">
        <v>0.001</v>
      </c>
      <c r="S289" s="73" t="n">
        <v>0.0001</v>
      </c>
      <c r="T289" s="73" t="n">
        <v>0.0045</v>
      </c>
      <c r="U289" s="73" t="n">
        <v>0.0041</v>
      </c>
      <c r="V289" s="73" t="n">
        <v>0.0004</v>
      </c>
      <c r="W289" s="98" t="inlineStr">
        <is>
          <t>发展和改革局</t>
        </is>
      </c>
      <c r="X289" s="73" t="inlineStr">
        <is>
          <t>白兴时</t>
        </is>
      </c>
      <c r="Y289" s="98" t="inlineStr">
        <is>
          <t>以工代赈项目建设办公室</t>
        </is>
      </c>
      <c r="Z289" s="73" t="inlineStr">
        <is>
          <t>耿嫔</t>
        </is>
      </c>
      <c r="AA289" s="73" t="inlineStr">
        <is>
          <t>环农领办发〔2023〕5号</t>
        </is>
      </c>
      <c r="AB289" s="73" t="n"/>
    </row>
    <row r="290" ht="75" customFormat="1" customHeight="1" s="27">
      <c r="A290" s="122" t="n"/>
      <c r="B290" s="84" t="inlineStr">
        <is>
          <t>环县演武乡刘坪村中庄组易地扶贫搬迁点通硬化路工程</t>
        </is>
      </c>
      <c r="C290" s="73" t="inlineStr">
        <is>
          <t>新建</t>
        </is>
      </c>
      <c r="D290" s="73" t="inlineStr">
        <is>
          <t>2023.01-2023.12</t>
        </is>
      </c>
      <c r="E290" s="73" t="inlineStr">
        <is>
          <t>演武乡
刘坪村</t>
        </is>
      </c>
      <c r="F290" s="78" t="inlineStr">
        <is>
          <t>新修水泥硬化路2.6公里，配套实施边沟等附属工程。(总投资295万元，本次安排236万元）</t>
        </is>
      </c>
      <c r="G290" s="221" t="n">
        <v>236</v>
      </c>
      <c r="H290" s="73" t="n"/>
      <c r="I290" s="73" t="n">
        <v>236</v>
      </c>
      <c r="J290" s="73" t="n"/>
      <c r="K290" s="73" t="n"/>
      <c r="L290" s="73" t="inlineStr">
        <is>
          <t>甘财振兴[2022]22号</t>
        </is>
      </c>
      <c r="M290" s="78" t="inlineStr">
        <is>
          <t>便于群众出行，提供务工岗位，带动辖区内群众增收致富，提高群众生活水平。</t>
        </is>
      </c>
      <c r="N290" s="78" t="n"/>
      <c r="O290" s="73" t="n">
        <v>1</v>
      </c>
      <c r="P290" s="73" t="n"/>
      <c r="Q290" s="73" t="n">
        <v>0.004</v>
      </c>
      <c r="R290" s="73" t="n">
        <v>0.0022</v>
      </c>
      <c r="S290" s="73" t="n">
        <v>0.0018</v>
      </c>
      <c r="T290" s="73" t="n">
        <v>0.0146</v>
      </c>
      <c r="U290" s="73" t="n">
        <v>0.009599999999999999</v>
      </c>
      <c r="V290" s="73" t="n">
        <v>0.005</v>
      </c>
      <c r="W290" s="98" t="inlineStr">
        <is>
          <t>发展和改革局</t>
        </is>
      </c>
      <c r="X290" s="73" t="inlineStr">
        <is>
          <t>白兴时</t>
        </is>
      </c>
      <c r="Y290" s="98" t="inlineStr">
        <is>
          <t>以工代赈项目建设办公室</t>
        </is>
      </c>
      <c r="Z290" s="73" t="inlineStr">
        <is>
          <t>耿嫔</t>
        </is>
      </c>
      <c r="AA290" s="73" t="inlineStr">
        <is>
          <t>环农领办发〔2023〕5号</t>
        </is>
      </c>
      <c r="AB290" s="73" t="n"/>
    </row>
    <row r="291" ht="75" customFormat="1" customHeight="1" s="27">
      <c r="A291" s="122" t="n"/>
      <c r="B291" s="84" t="inlineStr">
        <is>
          <t>环县演武乡刘坪村豆台组易地扶贫搬迁点通硬化路工程</t>
        </is>
      </c>
      <c r="C291" s="73" t="inlineStr">
        <is>
          <t>新建</t>
        </is>
      </c>
      <c r="D291" s="73" t="inlineStr">
        <is>
          <t>2023.01-2023.12</t>
        </is>
      </c>
      <c r="E291" s="73" t="inlineStr">
        <is>
          <t>演武乡
刘坪村</t>
        </is>
      </c>
      <c r="F291" s="78" t="inlineStr">
        <is>
          <t>新修水泥硬化路3.093公里，配套实施边沟等附属工程。(总投资296万元，本次安排246万元）</t>
        </is>
      </c>
      <c r="G291" s="221" t="n">
        <v>246</v>
      </c>
      <c r="H291" s="73" t="n"/>
      <c r="I291" s="73" t="n">
        <v>246</v>
      </c>
      <c r="J291" s="73" t="n"/>
      <c r="K291" s="73" t="n"/>
      <c r="L291" s="73" t="inlineStr">
        <is>
          <t>甘财振兴[2022]22号</t>
        </is>
      </c>
      <c r="M291" s="78" t="inlineStr">
        <is>
          <t>便于群众出行，提供务工岗位，带动辖区内群众增收致富，提高群众生活水平。</t>
        </is>
      </c>
      <c r="N291" s="78" t="n"/>
      <c r="O291" s="73" t="n">
        <v>1</v>
      </c>
      <c r="P291" s="73" t="n"/>
      <c r="Q291" s="73" t="n">
        <v>0.0071</v>
      </c>
      <c r="R291" s="73" t="n">
        <v>0.0042</v>
      </c>
      <c r="S291" s="73" t="n">
        <v>0.0029</v>
      </c>
      <c r="T291" s="73" t="n">
        <v>0.0336</v>
      </c>
      <c r="U291" s="73" t="n">
        <v>0.0207</v>
      </c>
      <c r="V291" s="73" t="n">
        <v>0.0129</v>
      </c>
      <c r="W291" s="98" t="inlineStr">
        <is>
          <t>发展和改革局</t>
        </is>
      </c>
      <c r="X291" s="73" t="inlineStr">
        <is>
          <t>白兴时</t>
        </is>
      </c>
      <c r="Y291" s="98" t="inlineStr">
        <is>
          <t>以工代赈项目建设办公室</t>
        </is>
      </c>
      <c r="Z291" s="73" t="inlineStr">
        <is>
          <t>耿嫔</t>
        </is>
      </c>
      <c r="AA291" s="73" t="inlineStr">
        <is>
          <t>环农领办发〔2023〕5号</t>
        </is>
      </c>
      <c r="AB291" s="73" t="n"/>
    </row>
    <row r="292" ht="75" customFormat="1" customHeight="1" s="27">
      <c r="A292" s="122" t="n"/>
      <c r="B292" s="84" t="inlineStr">
        <is>
          <t>环县演武乡刘坪村段岘组易地扶贫搬迁点通硬化路工程</t>
        </is>
      </c>
      <c r="C292" s="73" t="inlineStr">
        <is>
          <t>新建</t>
        </is>
      </c>
      <c r="D292" s="73" t="inlineStr">
        <is>
          <t>2023.01-2023.12</t>
        </is>
      </c>
      <c r="E292" s="73" t="inlineStr">
        <is>
          <t>演武乡
刘坪村</t>
        </is>
      </c>
      <c r="F292" s="78" t="inlineStr">
        <is>
          <t>新修水泥硬化路1.6公里，配套实施边沟等附属工程。</t>
        </is>
      </c>
      <c r="G292" s="221" t="n">
        <v>160</v>
      </c>
      <c r="H292" s="73" t="n"/>
      <c r="I292" s="73" t="n">
        <v>160</v>
      </c>
      <c r="J292" s="73" t="n"/>
      <c r="K292" s="73" t="n"/>
      <c r="L292" s="73" t="inlineStr">
        <is>
          <t>甘财振兴[2022]22号</t>
        </is>
      </c>
      <c r="M292" s="78" t="inlineStr">
        <is>
          <t>便于群众出行，提供务工岗位，带动辖区内群众增收致富，提高群众生活水平。</t>
        </is>
      </c>
      <c r="N292" s="78" t="n"/>
      <c r="O292" s="73" t="n">
        <v>1</v>
      </c>
      <c r="P292" s="73" t="n"/>
      <c r="Q292" s="73" t="n">
        <v>0.0028</v>
      </c>
      <c r="R292" s="73" t="n">
        <v>0.0013</v>
      </c>
      <c r="S292" s="73" t="n">
        <v>0.0015</v>
      </c>
      <c r="T292" s="73" t="n">
        <v>0.0125</v>
      </c>
      <c r="U292" s="73" t="n">
        <v>0.0062</v>
      </c>
      <c r="V292" s="73" t="n">
        <v>0.0063</v>
      </c>
      <c r="W292" s="98" t="inlineStr">
        <is>
          <t>发展和改革局</t>
        </is>
      </c>
      <c r="X292" s="73" t="inlineStr">
        <is>
          <t>白兴时</t>
        </is>
      </c>
      <c r="Y292" s="98" t="inlineStr">
        <is>
          <t>以工代赈项目建设办公室</t>
        </is>
      </c>
      <c r="Z292" s="73" t="inlineStr">
        <is>
          <t>耿嫔</t>
        </is>
      </c>
      <c r="AA292" s="73" t="inlineStr">
        <is>
          <t>环农领办发〔2023〕5号</t>
        </is>
      </c>
      <c r="AB292" s="73" t="n"/>
    </row>
    <row r="293" ht="39" customHeight="1" s="213">
      <c r="A293" s="51" t="n"/>
      <c r="B293" s="217" t="inlineStr">
        <is>
          <t>（二）农村水利设施</t>
        </is>
      </c>
      <c r="C293" s="194" t="n"/>
      <c r="D293" s="194" t="n"/>
      <c r="E293" s="189" t="n"/>
      <c r="F293" s="75" t="n"/>
      <c r="G293" s="224">
        <f>SUM(G294:G298)</f>
        <v/>
      </c>
      <c r="H293" s="224">
        <f>SUM(H294:H298)</f>
        <v/>
      </c>
      <c r="I293" s="224">
        <f>SUM(I294:I298)</f>
        <v/>
      </c>
      <c r="J293" s="224" t="n"/>
      <c r="K293" s="224" t="n"/>
      <c r="L293" s="73" t="n"/>
      <c r="M293" s="78" t="n"/>
      <c r="N293" s="78" t="n"/>
      <c r="O293" s="73" t="n"/>
      <c r="P293" s="73" t="n"/>
      <c r="Q293" s="73" t="n"/>
      <c r="R293" s="222" t="n"/>
      <c r="S293" s="222" t="n"/>
      <c r="T293" s="73" t="n"/>
      <c r="U293" s="222" t="n"/>
      <c r="V293" s="222" t="n"/>
      <c r="W293" s="98" t="n"/>
      <c r="X293" s="98" t="n"/>
      <c r="Y293" s="73" t="n"/>
      <c r="Z293" s="73" t="n"/>
      <c r="AA293" s="73" t="n"/>
      <c r="AB293" s="73" t="n"/>
    </row>
    <row r="294" ht="60" customFormat="1" customHeight="1" s="26">
      <c r="A294" s="64" t="n"/>
      <c r="B294" s="64" t="inlineStr">
        <is>
          <t>环县农村人饮扬黄输水管道及扬水泵站维修工程</t>
        </is>
      </c>
      <c r="C294" s="64" t="inlineStr">
        <is>
          <t>续建</t>
        </is>
      </c>
      <c r="D294" s="64" t="inlineStr">
        <is>
          <t>2022.01-2023.12</t>
        </is>
      </c>
      <c r="E294" s="65" t="inlineStr">
        <is>
          <t>甜水镇</t>
        </is>
      </c>
      <c r="F294" s="66" t="inlineStr">
        <is>
          <t>维修水泵17台（套）、液压蝶阀17台（套）、高压开关柜19套，更换网络通讯机1套，维护调试泵站后台工作站5套，更换、维护部分电气设备，更换压力管道360米，安装流量计1台。</t>
        </is>
      </c>
      <c r="G294" s="219" t="n">
        <v>269</v>
      </c>
      <c r="H294" s="68" t="n">
        <v>269</v>
      </c>
      <c r="I294" s="64" t="n"/>
      <c r="J294" s="64" t="n"/>
      <c r="K294" s="68" t="n"/>
      <c r="L294" s="68" t="inlineStr">
        <is>
          <t>甘财农[2022]111号</t>
        </is>
      </c>
      <c r="M294" s="66" t="inlineStr">
        <is>
          <t>通过维修改造扬黄甘肃专用工程巩固提升全县13.5万人安全饮水。</t>
        </is>
      </c>
      <c r="N294" s="85" t="n"/>
      <c r="O294" s="64" t="n">
        <v>92</v>
      </c>
      <c r="P294" s="68" t="n"/>
      <c r="Q294" s="68" t="n">
        <v>3.21</v>
      </c>
      <c r="R294" s="220" t="n">
        <v>3.21</v>
      </c>
      <c r="S294" s="220" t="n"/>
      <c r="T294" s="68" t="n">
        <v>13.5</v>
      </c>
      <c r="U294" s="220" t="n">
        <v>13.5</v>
      </c>
      <c r="V294" s="220" t="n"/>
      <c r="W294" s="64" t="inlineStr">
        <is>
          <t>扬黄工程管理局</t>
        </is>
      </c>
      <c r="X294" s="95" t="inlineStr">
        <is>
          <t>张治海</t>
        </is>
      </c>
      <c r="Y294" s="64" t="inlineStr">
        <is>
          <t>扬黄工程管理局</t>
        </is>
      </c>
      <c r="Z294" s="68" t="inlineStr">
        <is>
          <t>张治海</t>
        </is>
      </c>
      <c r="AA294" s="68" t="inlineStr">
        <is>
          <t>环农领办发
〔2023〕7号</t>
        </is>
      </c>
      <c r="AB294" s="68" t="n"/>
    </row>
    <row r="295" ht="143" customFormat="1" customHeight="1" s="26">
      <c r="A295" s="64" t="n"/>
      <c r="B295" s="64" t="inlineStr">
        <is>
          <t>盐环定扬黄甘肃专用工程甜水堡调蓄引水工程</t>
        </is>
      </c>
      <c r="C295" s="64" t="inlineStr">
        <is>
          <t>续建</t>
        </is>
      </c>
      <c r="D295" s="64" t="inlineStr">
        <is>
          <t>2022.01-2023.12</t>
        </is>
      </c>
      <c r="E295" s="65" t="inlineStr">
        <is>
          <t>甜水镇甜水街村</t>
        </is>
      </c>
      <c r="F295" s="66" t="inlineStr">
        <is>
          <t>盐环定扬黄甘肃专用工程甜水堡调蓄引水工程主要包括三部分：
  引水工程，从扬黄一期提质改造工程末端接水至调蓄水库沉砂池，引水流量2.91m³/s，线路全长2.77km。
  蓄水工程，水库总库容915.54万m³，其中死库容105.10万m³，调蓄库容788.40万m³，调洪库容22.04万m³，最大坝高28m。
  输水工程，由10条隧洞组成，从水库自流输水到山城，与扬黄续建工程主管线连接，全长26.39km，设计流量1.45m³/s。</t>
        </is>
      </c>
      <c r="G295" s="219" t="n">
        <v>354</v>
      </c>
      <c r="H295" s="68" t="n">
        <v>354</v>
      </c>
      <c r="I295" s="64" t="n"/>
      <c r="J295" s="64" t="n"/>
      <c r="K295" s="68" t="n"/>
      <c r="L295" s="68" t="inlineStr">
        <is>
          <t>甘财农[2022]111号</t>
        </is>
      </c>
      <c r="M295" s="66" t="inlineStr">
        <is>
          <t>巩固提升全县15个乡镇92个行政村人畜饮水困难。</t>
        </is>
      </c>
      <c r="N295" s="85" t="n"/>
      <c r="O295" s="64" t="n">
        <v>92</v>
      </c>
      <c r="P295" s="68" t="n"/>
      <c r="Q295" s="68" t="n">
        <v>3.21</v>
      </c>
      <c r="R295" s="220" t="n">
        <v>3.21</v>
      </c>
      <c r="S295" s="220" t="n"/>
      <c r="T295" s="68" t="n">
        <v>13.5</v>
      </c>
      <c r="U295" s="220" t="n">
        <v>13.5</v>
      </c>
      <c r="V295" s="220" t="n"/>
      <c r="W295" s="64" t="inlineStr">
        <is>
          <t>扬黄工程管理局</t>
        </is>
      </c>
      <c r="X295" s="95" t="inlineStr">
        <is>
          <t>张治海</t>
        </is>
      </c>
      <c r="Y295" s="64" t="inlineStr">
        <is>
          <t>扬黄工程管理局</t>
        </is>
      </c>
      <c r="Z295" s="68" t="inlineStr">
        <is>
          <t>张治海</t>
        </is>
      </c>
      <c r="AA295" s="68" t="inlineStr">
        <is>
          <t>环农领办发
〔2023〕7号</t>
        </is>
      </c>
      <c r="AB295" s="68" t="n"/>
    </row>
    <row r="296" ht="60" customFormat="1" customHeight="1" s="26">
      <c r="A296" s="64" t="n"/>
      <c r="B296" s="64" t="inlineStr">
        <is>
          <t>甜水南湫供水能力提升项目</t>
        </is>
      </c>
      <c r="C296" s="64" t="inlineStr">
        <is>
          <t>续建</t>
        </is>
      </c>
      <c r="D296" s="64" t="inlineStr">
        <is>
          <t>2023.03-2023.12</t>
        </is>
      </c>
      <c r="E296" s="65" t="inlineStr">
        <is>
          <t>甜水镇甜水街村</t>
        </is>
      </c>
      <c r="F296" s="66" t="inlineStr">
        <is>
          <t>新建300㎡处理车间1座，安装3000m³/d净水设备1套（包括消毒设备、泵、阀门、管道等），泵组4组，铺设PE200供水管线9㎞，新建泵房1座、检查井4座</t>
        </is>
      </c>
      <c r="G296" s="219">
        <f>SUM(H296:K296)</f>
        <v/>
      </c>
      <c r="H296" s="68" t="n"/>
      <c r="I296" s="64" t="n">
        <v>700</v>
      </c>
      <c r="J296" s="64" t="n"/>
      <c r="K296" s="68" t="n"/>
      <c r="L296" s="68" t="inlineStr">
        <is>
          <t>甘财振兴[2022]22号</t>
        </is>
      </c>
      <c r="M296" s="66" t="inlineStr">
        <is>
          <t>解决甜水镇、南湫乡供水能力不足问题。</t>
        </is>
      </c>
      <c r="N296" s="85" t="n"/>
      <c r="O296" s="64" t="n">
        <v>10</v>
      </c>
      <c r="P296" s="68" t="n"/>
      <c r="Q296" s="68" t="n">
        <v>0.2104</v>
      </c>
      <c r="R296" s="220" t="n">
        <v>0.1325</v>
      </c>
      <c r="S296" s="220" t="n">
        <v>0.0779</v>
      </c>
      <c r="T296" s="68" t="n">
        <v>0.8819</v>
      </c>
      <c r="U296" s="220" t="n">
        <v>0.579</v>
      </c>
      <c r="V296" s="220" t="n">
        <v>0.3029</v>
      </c>
      <c r="W296" s="64" t="inlineStr">
        <is>
          <t>水务局</t>
        </is>
      </c>
      <c r="X296" s="95" t="inlineStr">
        <is>
          <t>李英璞</t>
        </is>
      </c>
      <c r="Y296" s="64" t="inlineStr">
        <is>
          <t>自来水公司</t>
        </is>
      </c>
      <c r="Z296" s="68" t="inlineStr">
        <is>
          <t>王煜东</t>
        </is>
      </c>
      <c r="AA296" s="68" t="inlineStr">
        <is>
          <t>环农领办发【2023】5号</t>
        </is>
      </c>
      <c r="AB296" s="68" t="n"/>
    </row>
    <row r="297" ht="60" customFormat="1" customHeight="1" s="26">
      <c r="A297" s="64" t="n"/>
      <c r="B297" s="64" t="inlineStr">
        <is>
          <t>环县西城洼至八里铺河道治理工程</t>
        </is>
      </c>
      <c r="C297" s="64" t="inlineStr">
        <is>
          <t>续建</t>
        </is>
      </c>
      <c r="D297" s="64" t="inlineStr">
        <is>
          <t>2022.01-2023.12</t>
        </is>
      </c>
      <c r="E297" s="65" t="inlineStr">
        <is>
          <t>山城乡八里铺村</t>
        </is>
      </c>
      <c r="F297" s="66" t="inlineStr">
        <is>
          <t>新建堤防工程总长度1.898km，防护工程总长度3.08km，控导工程18处，治理河道长度6.34km 。</t>
        </is>
      </c>
      <c r="G297" s="219">
        <f>SUM(H297:K297)</f>
        <v/>
      </c>
      <c r="H297" s="68" t="n">
        <v>300</v>
      </c>
      <c r="I297" s="64" t="n"/>
      <c r="J297" s="64" t="n"/>
      <c r="K297" s="68" t="n"/>
      <c r="L297" s="68" t="inlineStr">
        <is>
          <t>甘财农[2022]111号</t>
        </is>
      </c>
      <c r="M297" s="66" t="inlineStr">
        <is>
          <t>防治沿河公路及两岸不再受洪水危害，保护耕地4.19万亩及9532人的生命安全。</t>
        </is>
      </c>
      <c r="N297" s="85" t="n"/>
      <c r="O297" s="64" t="n">
        <v>1</v>
      </c>
      <c r="P297" s="68" t="n"/>
      <c r="Q297" s="68" t="n">
        <v>0.1985</v>
      </c>
      <c r="R297" s="220" t="n">
        <v>0.1985</v>
      </c>
      <c r="S297" s="220" t="n"/>
      <c r="T297" s="68" t="n">
        <v>0.9532</v>
      </c>
      <c r="U297" s="220" t="n">
        <v>0.9532</v>
      </c>
      <c r="V297" s="220" t="n"/>
      <c r="W297" s="64" t="inlineStr">
        <is>
          <t>水务局</t>
        </is>
      </c>
      <c r="X297" s="95" t="inlineStr">
        <is>
          <t>李英璞</t>
        </is>
      </c>
      <c r="Y297" s="64" t="inlineStr">
        <is>
          <t>水务局</t>
        </is>
      </c>
      <c r="Z297" s="68" t="inlineStr">
        <is>
          <t>李英璞</t>
        </is>
      </c>
      <c r="AA297" s="68" t="inlineStr">
        <is>
          <t>环农领办发【2023】7号</t>
        </is>
      </c>
      <c r="AB297" s="68" t="n"/>
    </row>
    <row r="298" ht="60" customFormat="1" customHeight="1" s="26">
      <c r="A298" s="64" t="n"/>
      <c r="B298" s="64" t="inlineStr">
        <is>
          <t>环县缪河治理工程</t>
        </is>
      </c>
      <c r="C298" s="64" t="inlineStr">
        <is>
          <t>新建</t>
        </is>
      </c>
      <c r="D298" s="64" t="inlineStr">
        <is>
          <t>2023.03-2023.12</t>
        </is>
      </c>
      <c r="E298" s="65" t="inlineStr">
        <is>
          <t>洪德镇洪德街、耿湾乡黑城岔、张台、万家湾村</t>
        </is>
      </c>
      <c r="F298" s="66" t="inlineStr">
        <is>
          <t>治理河长38km，新建护岸12.32km，其中：左岸长6765m，右岸长5555m；绿滨垫护坡4910m，固滨笼护脚7330m，混凝土护坡80m。</t>
        </is>
      </c>
      <c r="G298" s="219">
        <f>SUM(H298:K298)</f>
        <v/>
      </c>
      <c r="H298" s="68" t="n">
        <v>3100</v>
      </c>
      <c r="I298" s="64" t="n"/>
      <c r="J298" s="64" t="n"/>
      <c r="K298" s="68" t="n"/>
      <c r="L298" s="68" t="inlineStr">
        <is>
          <t>甘财农[2022]111号</t>
        </is>
      </c>
      <c r="M298" s="66" t="inlineStr">
        <is>
          <t>可保护2乡镇、4个行政村、1100户、4600人6（脱贫人口407户贫困人口1702人），保护耕地面积2.12万亩，保护扬黄管线秦团庄支线安全</t>
        </is>
      </c>
      <c r="N298" s="85" t="n"/>
      <c r="O298" s="64" t="n">
        <v>4</v>
      </c>
      <c r="P298" s="68" t="n"/>
      <c r="Q298" s="68" t="n">
        <v>0.11</v>
      </c>
      <c r="R298" s="220" t="n">
        <v>0.0407</v>
      </c>
      <c r="S298" s="220" t="n">
        <v>0.0693</v>
      </c>
      <c r="T298" s="68" t="n">
        <v>0.46</v>
      </c>
      <c r="U298" s="220" t="n">
        <v>0.1702</v>
      </c>
      <c r="V298" s="220" t="n">
        <v>0.2898</v>
      </c>
      <c r="W298" s="64" t="inlineStr">
        <is>
          <t>水务局</t>
        </is>
      </c>
      <c r="X298" s="95" t="inlineStr">
        <is>
          <t>李英璞</t>
        </is>
      </c>
      <c r="Y298" s="64" t="inlineStr">
        <is>
          <t>水务局</t>
        </is>
      </c>
      <c r="Z298" s="68" t="inlineStr">
        <is>
          <t>李英璞</t>
        </is>
      </c>
      <c r="AA298" s="68" t="inlineStr">
        <is>
          <t>环农领办发【2023】7号</t>
        </is>
      </c>
      <c r="AB298" s="68" t="n"/>
    </row>
    <row r="299" ht="39" customHeight="1" s="213">
      <c r="A299" s="51" t="n"/>
      <c r="B299" s="217" t="inlineStr">
        <is>
          <t>（三）农田水利建设</t>
        </is>
      </c>
      <c r="C299" s="194" t="n"/>
      <c r="D299" s="194" t="n"/>
      <c r="E299" s="189" t="n"/>
      <c r="F299" s="75" t="n"/>
      <c r="G299" s="224">
        <f>SUM(G300:G302)</f>
        <v/>
      </c>
      <c r="H299" s="224">
        <f>SUM(H300:H302)</f>
        <v/>
      </c>
      <c r="I299" s="224">
        <f>SUM(I300:I302)</f>
        <v/>
      </c>
      <c r="J299" s="224" t="n"/>
      <c r="K299" s="224" t="n"/>
      <c r="L299" s="73" t="n"/>
      <c r="M299" s="78" t="n"/>
      <c r="N299" s="78" t="n"/>
      <c r="O299" s="73" t="n"/>
      <c r="P299" s="73" t="n"/>
      <c r="Q299" s="73" t="n"/>
      <c r="R299" s="222" t="n"/>
      <c r="S299" s="222" t="n"/>
      <c r="T299" s="73" t="n"/>
      <c r="U299" s="222" t="n"/>
      <c r="V299" s="222" t="n"/>
      <c r="W299" s="98" t="n"/>
      <c r="X299" s="98" t="n"/>
      <c r="Y299" s="73" t="n"/>
      <c r="Z299" s="73" t="n"/>
      <c r="AA299" s="73" t="n"/>
      <c r="AB299" s="73" t="n"/>
    </row>
    <row r="300" ht="81" customFormat="1" customHeight="1" s="26">
      <c r="A300" s="64" t="n"/>
      <c r="B300" s="64" t="inlineStr">
        <is>
          <t>小型水库维修养护项目</t>
        </is>
      </c>
      <c r="C300" s="64" t="inlineStr">
        <is>
          <t>新建</t>
        </is>
      </c>
      <c r="D300" s="64" t="inlineStr">
        <is>
          <t>2023.03-2023.12</t>
        </is>
      </c>
      <c r="E300" s="65" t="inlineStr">
        <is>
          <t>木钵镇木钵街村、樊家川镇樊家川村</t>
        </is>
      </c>
      <c r="F300" s="66" t="inlineStr">
        <is>
          <t>完成乔儿沟水库大坝内坡踏步维修及坝顶安全围网补充更新，樊家川水库土坝外坡坡脚护坡维修及库区左岸冲坑修复等。</t>
        </is>
      </c>
      <c r="G300" s="219">
        <f>SUM(H300:K300)</f>
        <v/>
      </c>
      <c r="H300" s="68" t="n">
        <v>10</v>
      </c>
      <c r="I300" s="64" t="n"/>
      <c r="J300" s="64" t="n"/>
      <c r="K300" s="68" t="n"/>
      <c r="L300" s="68" t="inlineStr">
        <is>
          <t>甘财农[2022]111号</t>
        </is>
      </c>
      <c r="M300" s="66" t="inlineStr">
        <is>
          <t>为东丰灌区灌溉提供水源，灌溉木钵、曲子2个乡镇5个行政村22个村民小组、1.29万亩耕地。</t>
        </is>
      </c>
      <c r="N300" s="85" t="n"/>
      <c r="O300" s="64" t="n">
        <v>5</v>
      </c>
      <c r="P300" s="68" t="n"/>
      <c r="Q300" s="68">
        <f>SUM(R300:S300)</f>
        <v/>
      </c>
      <c r="R300" s="220" t="n">
        <v>0.0456</v>
      </c>
      <c r="S300" s="220" t="n">
        <v>0.1077</v>
      </c>
      <c r="T300" s="68">
        <f>SUM(U300:V300)</f>
        <v/>
      </c>
      <c r="U300" s="220" t="n">
        <v>0.2055</v>
      </c>
      <c r="V300" s="220" t="n">
        <v>0.4845</v>
      </c>
      <c r="W300" s="64" t="inlineStr">
        <is>
          <t>水务局</t>
        </is>
      </c>
      <c r="X300" s="95" t="inlineStr">
        <is>
          <t>李英璞</t>
        </is>
      </c>
      <c r="Y300" s="64" t="inlineStr">
        <is>
          <t>水务局</t>
        </is>
      </c>
      <c r="Z300" s="68" t="inlineStr">
        <is>
          <t>李英璞</t>
        </is>
      </c>
      <c r="AA300" s="68" t="inlineStr">
        <is>
          <t>环农领办发【2023】7号</t>
        </is>
      </c>
      <c r="AB300" s="68" t="n"/>
    </row>
    <row r="301" ht="60" customFormat="1" customHeight="1" s="26">
      <c r="A301" s="64" t="n"/>
      <c r="B301" s="64" t="inlineStr">
        <is>
          <t>环县曲子镇西沟村农田节水灌溉水源工程</t>
        </is>
      </c>
      <c r="C301" s="64" t="inlineStr">
        <is>
          <t>新建</t>
        </is>
      </c>
      <c r="D301" s="64" t="inlineStr">
        <is>
          <t>2023.03-2023.12</t>
        </is>
      </c>
      <c r="E301" s="65" t="inlineStr">
        <is>
          <t>曲子镇西沟村</t>
        </is>
      </c>
      <c r="F301" s="66" t="inlineStr">
        <is>
          <t>在曲子镇西沟村利用鸭台沟骨干坝库区蓄水新建泵站扬水工程1处，铺设上水管线15.0Km，建500m³蓄水池3座，开口晾晒池2座。</t>
        </is>
      </c>
      <c r="G301" s="219">
        <f>SUM(H301:K301)</f>
        <v/>
      </c>
      <c r="H301" s="68" t="n"/>
      <c r="I301" s="64" t="n">
        <v>250</v>
      </c>
      <c r="J301" s="64" t="n"/>
      <c r="K301" s="68" t="n"/>
      <c r="L301" s="68" t="inlineStr">
        <is>
          <t>甘财振兴[2022]22号</t>
        </is>
      </c>
      <c r="M301" s="66" t="inlineStr">
        <is>
          <t>解决西沟村2000亩高标准基本农田灌溉用水问题。</t>
        </is>
      </c>
      <c r="N301" s="85" t="n"/>
      <c r="O301" s="64" t="n">
        <v>1</v>
      </c>
      <c r="P301" s="68" t="n"/>
      <c r="Q301" s="68" t="n">
        <v>0.028</v>
      </c>
      <c r="R301" s="220" t="n">
        <v>0.0031</v>
      </c>
      <c r="S301" s="220" t="n">
        <v>0.0249</v>
      </c>
      <c r="T301" s="68" t="n">
        <v>0.126</v>
      </c>
      <c r="U301" s="220" t="n">
        <v>0.0078</v>
      </c>
      <c r="V301" s="220" t="n">
        <v>0.1182</v>
      </c>
      <c r="W301" s="64" t="inlineStr">
        <is>
          <t>水务局</t>
        </is>
      </c>
      <c r="X301" s="95" t="inlineStr">
        <is>
          <t>李英璞</t>
        </is>
      </c>
      <c r="Y301" s="64" t="inlineStr">
        <is>
          <t>水务局</t>
        </is>
      </c>
      <c r="Z301" s="68" t="inlineStr">
        <is>
          <t>李英璞</t>
        </is>
      </c>
      <c r="AA301" s="68" t="inlineStr">
        <is>
          <t>环农领办发【2023】5号</t>
        </is>
      </c>
      <c r="AB301" s="68" t="n"/>
    </row>
    <row r="302" ht="96" customFormat="1" customHeight="1" s="26">
      <c r="A302" s="64" t="n"/>
      <c r="B302" s="64" t="inlineStr">
        <is>
          <t>环县张滩滩村王趟组苹果滴灌项目水源工程</t>
        </is>
      </c>
      <c r="C302" s="64" t="inlineStr">
        <is>
          <t>新建</t>
        </is>
      </c>
      <c r="D302" s="64" t="inlineStr">
        <is>
          <t>2023.03-2023.12</t>
        </is>
      </c>
      <c r="E302" s="65" t="inlineStr">
        <is>
          <t>环城镇张滩滩组</t>
        </is>
      </c>
      <c r="F302" s="66" t="inlineStr">
        <is>
          <t>新建取水卧管1座、1000m³调蓄水池1座；铺设涂塑钢管3500m；新建检修井2座、闸阀井2座、镇墩30座、12㎡配电房1间；架设10KV高压线路0.2km、380V低压线路0.1km；安装100KVA变压器1台，高级计量器1套，75KW软启动柜1面；安装潜水泵2台。</t>
        </is>
      </c>
      <c r="G302" s="219">
        <f>SUM(H302:K302)</f>
        <v/>
      </c>
      <c r="H302" s="68" t="n"/>
      <c r="I302" s="64" t="n">
        <v>100</v>
      </c>
      <c r="J302" s="64" t="n"/>
      <c r="K302" s="68" t="n"/>
      <c r="L302" s="68" t="inlineStr">
        <is>
          <t>甘财振兴[2022]22号</t>
        </is>
      </c>
      <c r="M302" s="66" t="inlineStr">
        <is>
          <t>解决张滩滩村王趟组果树滴灌项目水源问题。</t>
        </is>
      </c>
      <c r="N302" s="85" t="n"/>
      <c r="O302" s="64" t="n"/>
      <c r="P302" s="68" t="n">
        <v>1</v>
      </c>
      <c r="Q302" s="68" t="n">
        <v>0.0029</v>
      </c>
      <c r="R302" s="220" t="n">
        <v>0.0003</v>
      </c>
      <c r="S302" s="220" t="n">
        <v>0.0026</v>
      </c>
      <c r="T302" s="68" t="n">
        <v>0.0118</v>
      </c>
      <c r="U302" s="220" t="n">
        <v>0.0013</v>
      </c>
      <c r="V302" s="220" t="n">
        <v>0.0105</v>
      </c>
      <c r="W302" s="64" t="inlineStr">
        <is>
          <t>水务局</t>
        </is>
      </c>
      <c r="X302" s="95" t="inlineStr">
        <is>
          <t>李英璞</t>
        </is>
      </c>
      <c r="Y302" s="64" t="inlineStr">
        <is>
          <t>水务局</t>
        </is>
      </c>
      <c r="Z302" s="68" t="inlineStr">
        <is>
          <t>李英璞</t>
        </is>
      </c>
      <c r="AA302" s="68" t="inlineStr">
        <is>
          <t>环农领办发【2023】5号</t>
        </is>
      </c>
      <c r="AB302" s="68" t="n"/>
    </row>
    <row r="303" ht="39" customHeight="1" s="213">
      <c r="A303" s="51" t="n"/>
      <c r="B303" s="217" t="inlineStr">
        <is>
          <t>（四）饮水安全</t>
        </is>
      </c>
      <c r="C303" s="194" t="n"/>
      <c r="D303" s="194" t="n"/>
      <c r="E303" s="189" t="n"/>
      <c r="F303" s="75" t="n"/>
      <c r="G303" s="224" t="n">
        <v>1214</v>
      </c>
      <c r="H303" s="224" t="n">
        <v>1214</v>
      </c>
      <c r="I303" s="224" t="n"/>
      <c r="J303" s="224" t="n"/>
      <c r="K303" s="224" t="n"/>
      <c r="L303" s="73" t="n"/>
      <c r="M303" s="78" t="n"/>
      <c r="N303" s="78" t="n"/>
      <c r="O303" s="73" t="n"/>
      <c r="P303" s="73" t="n"/>
      <c r="Q303" s="73" t="n"/>
      <c r="R303" s="222" t="n"/>
      <c r="S303" s="222" t="n"/>
      <c r="T303" s="73" t="n"/>
      <c r="U303" s="222" t="n"/>
      <c r="V303" s="222" t="n"/>
      <c r="W303" s="98" t="n"/>
      <c r="X303" s="98" t="n"/>
      <c r="Y303" s="73" t="n"/>
      <c r="Z303" s="73" t="n"/>
      <c r="AA303" s="73" t="n"/>
      <c r="AB303" s="73" t="n"/>
    </row>
    <row r="304" ht="156" customFormat="1" customHeight="1" s="26">
      <c r="A304" s="64" t="n"/>
      <c r="B304" s="64" t="inlineStr">
        <is>
          <t>环县农村饮水扬黄受水区加压泵站自动化提升改造项目</t>
        </is>
      </c>
      <c r="C304" s="64" t="inlineStr">
        <is>
          <t>续建</t>
        </is>
      </c>
      <c r="D304" s="64" t="inlineStr">
        <is>
          <t>2022.06-2023.12</t>
        </is>
      </c>
      <c r="E304" s="65" t="inlineStr">
        <is>
          <t>环县虎洞镇、车道镇、甜水镇、南湫乡、毛井镇、芦湾乡、小南沟乡、环城镇、洪德镇</t>
        </is>
      </c>
      <c r="F304" s="66" t="inlineStr">
        <is>
          <t>1、泵站自动化提升13处：维修自控设备4处，安装视频监控设备12套、泵站补充设备11套、自动化传输设备12套、自动化采集传输控制终端12套。配套光纤设施62.3km。
2、高位蓄水池自动化提升9处：维修自控设备4处，安装视频监控设备7套、蓄水池补充设备9套、自动化传输设备10套、自动化采集传输控制终端17套。配套光纤设施48.2km。</t>
        </is>
      </c>
      <c r="G304" s="219">
        <f>SUM(H304:K304)</f>
        <v/>
      </c>
      <c r="H304" s="68" t="n">
        <v>237</v>
      </c>
      <c r="I304" s="64" t="n"/>
      <c r="J304" s="64" t="n"/>
      <c r="K304" s="68" t="n"/>
      <c r="L304" s="68" t="inlineStr">
        <is>
          <t>甘财振兴[2022]21号</t>
        </is>
      </c>
      <c r="M304" s="66" t="inlineStr">
        <is>
          <t>提升9个乡镇33个行政村8593户36520人的饮水质量。</t>
        </is>
      </c>
      <c r="N304" s="85" t="n"/>
      <c r="O304" s="64" t="n">
        <v>33</v>
      </c>
      <c r="P304" s="68" t="n"/>
      <c r="Q304" s="68" t="n">
        <v>0.8593</v>
      </c>
      <c r="R304" s="220" t="n">
        <v>0.246</v>
      </c>
      <c r="S304" s="220" t="n">
        <v>0.6133</v>
      </c>
      <c r="T304" s="68" t="n">
        <v>3.652</v>
      </c>
      <c r="U304" s="220" t="n">
        <v>0.984</v>
      </c>
      <c r="V304" s="220" t="n">
        <v>2.668</v>
      </c>
      <c r="W304" s="64" t="inlineStr">
        <is>
          <t>水务局</t>
        </is>
      </c>
      <c r="X304" s="95" t="inlineStr">
        <is>
          <t>李英璞</t>
        </is>
      </c>
      <c r="Y304" s="64" t="inlineStr">
        <is>
          <t>自来水公司</t>
        </is>
      </c>
      <c r="Z304" s="68" t="inlineStr">
        <is>
          <t>王煜东</t>
        </is>
      </c>
      <c r="AA304" s="68" t="inlineStr">
        <is>
          <t>环农领办发【2023】4号</t>
        </is>
      </c>
      <c r="AB304" s="68" t="n"/>
    </row>
    <row r="305" ht="110" customFormat="1" customHeight="1" s="26">
      <c r="A305" s="64" t="n"/>
      <c r="B305" s="64" t="inlineStr">
        <is>
          <t>环县农村饮水管网改造项目</t>
        </is>
      </c>
      <c r="C305" s="64" t="inlineStr">
        <is>
          <t>续建</t>
        </is>
      </c>
      <c r="D305" s="64" t="inlineStr">
        <is>
          <t>2022.10-2023.12</t>
        </is>
      </c>
      <c r="E305" s="65" t="inlineStr">
        <is>
          <t>环县车道镇、合道镇、曲子镇、洪德镇、演武乡等18个乡镇</t>
        </is>
      </c>
      <c r="F305" s="66" t="inlineStr">
        <is>
          <t>维修养护管线总长104758m，新建200m³蓄水池1座，护栏60m，新建闸阀井33座及其他附属设施。（工程投资480.65万元，已安排136万元，本次安排295万元）</t>
        </is>
      </c>
      <c r="G305" s="219">
        <f>SUM(H305:K305)</f>
        <v/>
      </c>
      <c r="H305" s="68" t="n">
        <v>295</v>
      </c>
      <c r="I305" s="64" t="n"/>
      <c r="J305" s="64" t="n"/>
      <c r="K305" s="68" t="n"/>
      <c r="L305" s="68" t="inlineStr">
        <is>
          <t>甘财振兴[2022]21号</t>
        </is>
      </c>
      <c r="M305" s="66" t="inlineStr">
        <is>
          <t>提升了18个乡镇58个行政村8720户3.7万人饮水质量。</t>
        </is>
      </c>
      <c r="N305" s="85" t="n"/>
      <c r="O305" s="64" t="n">
        <v>58</v>
      </c>
      <c r="P305" s="68" t="n"/>
      <c r="Q305" s="68" t="n">
        <v>0.872</v>
      </c>
      <c r="R305" s="220" t="n">
        <v>0.2532</v>
      </c>
      <c r="S305" s="220" t="n">
        <v>0.6188</v>
      </c>
      <c r="T305" s="68" t="n">
        <v>3.7348</v>
      </c>
      <c r="U305" s="220" t="n">
        <v>1.1136</v>
      </c>
      <c r="V305" s="220" t="n">
        <v>2.6212</v>
      </c>
      <c r="W305" s="64" t="inlineStr">
        <is>
          <t>水务局</t>
        </is>
      </c>
      <c r="X305" s="95" t="inlineStr">
        <is>
          <t>李英璞</t>
        </is>
      </c>
      <c r="Y305" s="64" t="inlineStr">
        <is>
          <t>自来水公司</t>
        </is>
      </c>
      <c r="Z305" s="68" t="inlineStr">
        <is>
          <t>王煜东</t>
        </is>
      </c>
      <c r="AA305" s="68" t="inlineStr">
        <is>
          <t>环农领办发【2023】4号</t>
        </is>
      </c>
      <c r="AB305" s="68" t="n"/>
    </row>
    <row r="306" ht="60" customFormat="1" customHeight="1" s="26">
      <c r="A306" s="64" t="n"/>
      <c r="B306" s="64" t="inlineStr">
        <is>
          <t>农村饮水工程维修养护项目</t>
        </is>
      </c>
      <c r="C306" s="64" t="inlineStr">
        <is>
          <t>新建</t>
        </is>
      </c>
      <c r="D306" s="64" t="inlineStr">
        <is>
          <t>2023.03-2023.12</t>
        </is>
      </c>
      <c r="E306" s="65" t="inlineStr">
        <is>
          <t>洪德、耿湾、车道、毛井4个乡镇</t>
        </is>
      </c>
      <c r="F306" s="66" t="inlineStr">
        <is>
          <t>维修各类供水管线约8.5km，各类供水设施20处。</t>
        </is>
      </c>
      <c r="G306" s="219">
        <f>SUM(H306:K306)</f>
        <v/>
      </c>
      <c r="H306" s="68" t="n">
        <v>182</v>
      </c>
      <c r="I306" s="64" t="n"/>
      <c r="J306" s="64" t="n"/>
      <c r="K306" s="68" t="n"/>
      <c r="L306" s="68" t="inlineStr">
        <is>
          <t>甘财农[2022]111号</t>
        </is>
      </c>
      <c r="M306" s="66" t="inlineStr">
        <is>
          <t>巩固提升洪德、耿湾、车道、毛井4个乡镇10个行政村1025户4480人的饮水问题。</t>
        </is>
      </c>
      <c r="N306" s="85" t="n"/>
      <c r="O306" s="64" t="n">
        <v>10</v>
      </c>
      <c r="P306" s="68" t="n"/>
      <c r="Q306" s="68">
        <f>SUM(R306:S306)</f>
        <v/>
      </c>
      <c r="R306" s="220" t="n">
        <v>0.0307</v>
      </c>
      <c r="S306" s="220" t="n">
        <v>0.0718</v>
      </c>
      <c r="T306" s="68">
        <f>SUM(U306:V306)</f>
        <v/>
      </c>
      <c r="U306" s="220" t="n">
        <v>0.1381</v>
      </c>
      <c r="V306" s="220" t="n">
        <v>0.3099</v>
      </c>
      <c r="W306" s="64" t="inlineStr">
        <is>
          <t>水务局</t>
        </is>
      </c>
      <c r="X306" s="95" t="inlineStr">
        <is>
          <t>李英璞</t>
        </is>
      </c>
      <c r="Y306" s="64" t="inlineStr">
        <is>
          <t>水务局</t>
        </is>
      </c>
      <c r="Z306" s="68" t="inlineStr">
        <is>
          <t>李英璞</t>
        </is>
      </c>
      <c r="AA306" s="68" t="inlineStr">
        <is>
          <t>环农领办发【2023】7号</t>
        </is>
      </c>
      <c r="AB306" s="68" t="n"/>
    </row>
    <row r="307" ht="270" customFormat="1" customHeight="1" s="26">
      <c r="A307" s="64" t="n"/>
      <c r="B307" s="64" t="inlineStr">
        <is>
          <t>环县毛井镇黄寨柯等4个行政村管道延伸供水工程</t>
        </is>
      </c>
      <c r="C307" s="64" t="inlineStr">
        <is>
          <t>续建</t>
        </is>
      </c>
      <c r="D307" s="64" t="inlineStr">
        <is>
          <t>2022.03-2023.12</t>
        </is>
      </c>
      <c r="E307" s="65" t="inlineStr">
        <is>
          <t>毛井镇高家洼、黄寨柯、乔崾岘、施家滩村</t>
        </is>
      </c>
      <c r="F307" s="66" t="inlineStr">
        <is>
          <t>高家洼供水站配套设施改造：安装卧式潜水泵2台、启动柜1面、自动化控制设备1套，配套电缆80m；
施家滩泵站工程：新建100m³泵站前池1座、9㎡配电房1间，安装卧式潜水泵2台、启动柜1面、自动化控制设备1套，配套电缆100m；
黄寨柯村堡子梁泵站工程：新建100m³泵站前池1座、9㎡配电房1间，安装卧式潜水泵2台、启动柜1面、自动化控制设备1套，配套电缆100m。 
新建500m³地下蓄水池1座、200m³地下蓄水池1座、100m³地下蓄水池1座、50m³地下蓄水池1座，自动化控制设备1套。
埋设各类管道172969m，其中：铺设上水管道10678m、管道标志桩53个，新建闸阀井7座、镇墩35座；埋设供水管道162291m、管道标志桩310个，新建闸阀井71座，安装DN50减压阀3套、DN40减压阀9套、DN32减压阀34套。
自来水入户700户。新建供水房4间、检查井4座，安装DN40机械水表4只。安装变压器4台、高压计量器4套、GP柜4面，架设高压线路0.8km，低压线路0.4km。</t>
        </is>
      </c>
      <c r="G307" s="219">
        <f>SUM(H307:L307)</f>
        <v/>
      </c>
      <c r="H307" s="68" t="n">
        <v>500</v>
      </c>
      <c r="I307" s="64" t="n"/>
      <c r="J307" s="64" t="n"/>
      <c r="K307" s="68" t="n"/>
      <c r="L307" s="68" t="inlineStr">
        <is>
          <t>甘财振兴[2022]21号</t>
        </is>
      </c>
      <c r="M307" s="66" t="inlineStr">
        <is>
          <t>提升毛井镇黄寨柯、乔崾岘、施家滩、高家洼4个行政村1024户4053人的饮水质量。</t>
        </is>
      </c>
      <c r="N307" s="85" t="n"/>
      <c r="O307" s="64" t="n">
        <v>4</v>
      </c>
      <c r="P307" s="68" t="n"/>
      <c r="Q307" s="68" t="n">
        <v>0.1024</v>
      </c>
      <c r="R307" s="220" t="n">
        <v>0.054</v>
      </c>
      <c r="S307" s="220" t="n">
        <v>0.0484</v>
      </c>
      <c r="T307" s="68" t="n">
        <v>0.4053</v>
      </c>
      <c r="U307" s="220" t="n">
        <v>0.2353</v>
      </c>
      <c r="V307" s="220" t="n">
        <v>0.17</v>
      </c>
      <c r="W307" s="64" t="inlineStr">
        <is>
          <t>水务局</t>
        </is>
      </c>
      <c r="X307" s="95" t="inlineStr">
        <is>
          <t>李英璞</t>
        </is>
      </c>
      <c r="Y307" s="64" t="inlineStr">
        <is>
          <t>水务局</t>
        </is>
      </c>
      <c r="Z307" s="68" t="inlineStr">
        <is>
          <t>李英璞</t>
        </is>
      </c>
      <c r="AA307" s="68" t="inlineStr">
        <is>
          <t>环农领办发【2023】4号</t>
        </is>
      </c>
      <c r="AB307" s="68" t="n"/>
    </row>
    <row r="308" ht="39" customHeight="1" s="213">
      <c r="A308" s="51" t="n"/>
      <c r="B308" s="217" t="inlineStr">
        <is>
          <t>（五）农田建设（高标准农田）</t>
        </is>
      </c>
      <c r="C308" s="194" t="n"/>
      <c r="D308" s="194" t="n"/>
      <c r="E308" s="189" t="n"/>
      <c r="F308" s="75" t="n"/>
      <c r="G308" s="224" t="n">
        <v>4200</v>
      </c>
      <c r="H308" s="224" t="n">
        <v>4200</v>
      </c>
      <c r="I308" s="224" t="n"/>
      <c r="J308" s="224" t="n"/>
      <c r="K308" s="224" t="n"/>
      <c r="L308" s="73" t="n"/>
      <c r="M308" s="78" t="n"/>
      <c r="N308" s="78" t="n"/>
      <c r="O308" s="73" t="n"/>
      <c r="P308" s="73" t="n"/>
      <c r="Q308" s="73" t="n"/>
      <c r="R308" s="222" t="n"/>
      <c r="S308" s="222" t="n"/>
      <c r="T308" s="73" t="n"/>
      <c r="U308" s="222" t="n"/>
      <c r="V308" s="222" t="n"/>
      <c r="W308" s="98" t="n"/>
      <c r="X308" s="98" t="n"/>
      <c r="Y308" s="73" t="n"/>
      <c r="Z308" s="73" t="n"/>
      <c r="AA308" s="73" t="n"/>
      <c r="AB308" s="73" t="n"/>
    </row>
    <row r="309" ht="367" customFormat="1" customHeight="1" s="26">
      <c r="A309" s="64" t="n"/>
      <c r="B309" s="64" t="inlineStr">
        <is>
          <t>2023年粮食生产能力提升项目</t>
        </is>
      </c>
      <c r="C309" s="64" t="inlineStr">
        <is>
          <t>新建</t>
        </is>
      </c>
      <c r="D309" s="64" t="inlineStr">
        <is>
          <t>2023.01-2023.12</t>
        </is>
      </c>
      <c r="E309" s="65" t="inlineStr">
        <is>
          <t>演武等16个乡镇</t>
        </is>
      </c>
      <c r="F309" s="66" t="inlineStr">
        <is>
          <t>完成土壤改良5万亩，其中演武乡2600亩（佛岔村690亩、路家塬村440亩、走马硷村770、曳郭咀村700亩），天池乡3350亩（曹李川村710亩、张邓塬村250亩、老庄湾村840亩、苏北岔村740亩、殷屈河村810亩），合道镇770亩（红崖洼村480亩、寨子坪村160亩、大路洼村130亩），木钵镇1330亩（郭西掌村360亩、二合塬村290亩、罗家沟村250亩、水坝滩村230亩、白家掌村200亩），曲子镇1490亩（西沟村500亩、董家塬村300亩、金村寺村250亩、小庄子村350亩、油坊塬村90亩），八珠乡1010亩（冯家湾村270亩、马莲掌村740亩），樊家川镇1170亩（李崾岘村280亩、樊家川村510亩、长城村380亩），洪德镇2030亩（梁岔村840亩、赵洼村300亩、河莲湾村350亩、许旗村110亩、李塬村360亩、肖关村70亩），山城乡山城堡村1530亩、甜水镇6910亩（大良洼村2520亩、何塬村610亩、甜水街村1030亩、鲁掌村2750亩），毛井镇6930亩（黄寨柯村3440亩、杨东掌村2850亩、红土咀村470亩、二条俭村170亩），车道镇4300亩（魏洼村1070亩、陈掌村530亩、王西掌村1710亩、元峁村990亩），芦家湾乡4340亩（庙儿掌村2590亩、井川村700亩、桃李湾村890亩、杨新庄村160亩），小南沟乡3740亩（李塬村1220亩、连家川村1280亩、李上山村750亩、汪天子村490亩），秦团庄乡4720亩（新集子村780亩、秦团庄村530亩、白塬畔村520亩、大天子村700亩、新峁村110亩、王团庄村2080亩），耿湾乡3780亩（万湾村510亩、潘掌村900亩、黑城岔村560亩、张台村420亩、郝东掌村1390亩）。</t>
        </is>
      </c>
      <c r="G309" s="219" t="n">
        <v>4200</v>
      </c>
      <c r="H309" s="68" t="n">
        <v>4200</v>
      </c>
      <c r="I309" s="64" t="n"/>
      <c r="J309" s="64" t="n"/>
      <c r="K309" s="68" t="n"/>
      <c r="L309" s="68" t="inlineStr">
        <is>
          <t>甘财农[2022]105号</t>
        </is>
      </c>
      <c r="M309" s="66" t="inlineStr">
        <is>
          <t>改善项目区农业生产条件，提高项目区农业劳动生产率，降低农业生产成本，农民人均纯收入增加180元。</t>
        </is>
      </c>
      <c r="N309" s="85" t="inlineStr">
        <is>
          <t>加强基础设施建设，改善农业生产条件，提高农业劳动生产率、机械化耕作水平，解决农产品运输困难，增加农户收益，保障粮食安全。</t>
        </is>
      </c>
      <c r="O309" s="64" t="n">
        <v>65</v>
      </c>
      <c r="P309" s="68" t="n"/>
      <c r="Q309" s="68" t="n">
        <v>0.8649</v>
      </c>
      <c r="R309" s="220" t="n">
        <v>0.5794</v>
      </c>
      <c r="S309" s="220" t="n">
        <v>0.2855</v>
      </c>
      <c r="T309" s="68" t="n">
        <v>3.5492</v>
      </c>
      <c r="U309" s="220" t="n">
        <v>2.3779</v>
      </c>
      <c r="V309" s="220" t="n">
        <v>1.1713</v>
      </c>
      <c r="W309" s="64" t="inlineStr">
        <is>
          <t>农业
农村局</t>
        </is>
      </c>
      <c r="X309" s="95" t="inlineStr">
        <is>
          <t>赵过存</t>
        </is>
      </c>
      <c r="Y309" s="64" t="inlineStr">
        <is>
          <t>有关乡镇</t>
        </is>
      </c>
      <c r="Z309" s="68" t="inlineStr">
        <is>
          <t>各乡镇长</t>
        </is>
      </c>
      <c r="AA309" s="68" t="inlineStr">
        <is>
          <t>环农领办发（2023）7号</t>
        </is>
      </c>
      <c r="AB309" s="68" t="n"/>
    </row>
    <row r="310" ht="39" customHeight="1" s="213">
      <c r="A310" s="51" t="n"/>
      <c r="B310" s="230" t="inlineStr">
        <is>
          <t>（六）林业改革发展&lt;不含林业资源管护和相关试点资金&gt;</t>
        </is>
      </c>
      <c r="C310" s="194" t="n"/>
      <c r="D310" s="194" t="n"/>
      <c r="E310" s="189" t="n"/>
      <c r="F310" s="75" t="n"/>
      <c r="G310" s="224">
        <f>G311+G312+G313+G314</f>
        <v/>
      </c>
      <c r="H310" s="224">
        <f>H311+H312+H313+H314</f>
        <v/>
      </c>
      <c r="I310" s="224">
        <f>I311+I312+I313+I314</f>
        <v/>
      </c>
      <c r="J310" s="224">
        <f>J311+J312+J313+J314</f>
        <v/>
      </c>
      <c r="K310" s="224">
        <f>K311+K312+K313+K314</f>
        <v/>
      </c>
      <c r="L310" s="73" t="n"/>
      <c r="M310" s="78" t="n"/>
      <c r="N310" s="78" t="n"/>
      <c r="O310" s="73" t="n"/>
      <c r="P310" s="73" t="n"/>
      <c r="Q310" s="73" t="n"/>
      <c r="R310" s="222" t="n"/>
      <c r="S310" s="222" t="n"/>
      <c r="T310" s="73" t="n"/>
      <c r="U310" s="222" t="n"/>
      <c r="V310" s="222" t="n"/>
      <c r="W310" s="98" t="n"/>
      <c r="X310" s="98" t="n"/>
      <c r="Y310" s="73" t="n"/>
      <c r="Z310" s="73" t="n"/>
      <c r="AA310" s="73" t="n"/>
      <c r="AB310" s="73" t="n"/>
    </row>
    <row r="311" ht="81" customFormat="1" customHeight="1" s="26">
      <c r="A311" s="64" t="n"/>
      <c r="B311" s="64" t="inlineStr">
        <is>
          <t>2023年农村人居环境整治项目</t>
        </is>
      </c>
      <c r="C311" s="64" t="inlineStr">
        <is>
          <t>新建</t>
        </is>
      </c>
      <c r="D311" s="64" t="inlineStr">
        <is>
          <t>2023.01-2023.12</t>
        </is>
      </c>
      <c r="E311" s="65" t="inlineStr">
        <is>
          <t>环城镇十八里村</t>
        </is>
      </c>
      <c r="F311" s="66" t="inlineStr">
        <is>
          <t>在环城镇十八里村栽植公路行道树5.5公里，荒山绿化200亩。</t>
        </is>
      </c>
      <c r="G311" s="219">
        <f>H311</f>
        <v/>
      </c>
      <c r="H311" s="68" t="n">
        <v>35</v>
      </c>
      <c r="I311" s="64" t="n"/>
      <c r="J311" s="64" t="n"/>
      <c r="K311" s="68" t="n"/>
      <c r="L311" s="68" t="inlineStr">
        <is>
          <t>甘财资环[2022]92号</t>
        </is>
      </c>
      <c r="M311" s="66" t="inlineStr">
        <is>
          <t>通过实施该项目，进一步增加绿化面积，改善生态环境，有效发挥防风固沙，保持水土作用。</t>
        </is>
      </c>
      <c r="N311" s="85" t="n"/>
      <c r="O311" s="64" t="n">
        <v>0</v>
      </c>
      <c r="P311" s="68" t="n">
        <v>1</v>
      </c>
      <c r="Q311" s="68" t="n">
        <v>0.007900000000000001</v>
      </c>
      <c r="R311" s="220" t="n">
        <v>0.0004</v>
      </c>
      <c r="S311" s="220" t="n">
        <v>0.0075</v>
      </c>
      <c r="T311" s="68" t="n">
        <v>0.0328</v>
      </c>
      <c r="U311" s="220" t="n">
        <v>0.0018</v>
      </c>
      <c r="V311" s="220" t="n">
        <v>0.031</v>
      </c>
      <c r="W311" s="64" t="inlineStr">
        <is>
          <t>自然资源局</t>
        </is>
      </c>
      <c r="X311" s="95" t="inlineStr">
        <is>
          <t>尚红锁</t>
        </is>
      </c>
      <c r="Y311" s="64" t="inlineStr">
        <is>
          <t>自然资源局</t>
        </is>
      </c>
      <c r="Z311" s="68" t="inlineStr">
        <is>
          <t>尚红锁</t>
        </is>
      </c>
      <c r="AA311" s="68" t="inlineStr">
        <is>
          <t>环农领办发（2023）7号</t>
        </is>
      </c>
      <c r="AB311" s="68" t="n"/>
    </row>
    <row r="312" ht="81" customFormat="1" customHeight="1" s="26">
      <c r="A312" s="64" t="n"/>
      <c r="B312" s="64" t="inlineStr">
        <is>
          <t>2023年山杏高接换优项目</t>
        </is>
      </c>
      <c r="C312" s="64" t="inlineStr">
        <is>
          <t>新建</t>
        </is>
      </c>
      <c r="D312" s="64" t="inlineStr">
        <is>
          <t>2023.01-2023.12</t>
        </is>
      </c>
      <c r="E312" s="65" t="inlineStr">
        <is>
          <t>环城镇唐塬村</t>
        </is>
      </c>
      <c r="F312" s="66" t="inlineStr">
        <is>
          <t>在环城镇唐塬村实施山杏高接换优1500亩。</t>
        </is>
      </c>
      <c r="G312" s="219">
        <f>H312</f>
        <v/>
      </c>
      <c r="H312" s="68" t="n">
        <v>90</v>
      </c>
      <c r="I312" s="64" t="n"/>
      <c r="J312" s="64" t="n"/>
      <c r="K312" s="68" t="n"/>
      <c r="L312" s="68" t="inlineStr">
        <is>
          <t>甘财资环[2022]92号</t>
        </is>
      </c>
      <c r="M312" s="66" t="inlineStr">
        <is>
          <t>通过实施该项目，进一步增加绿化面积，改善生态环境，有效发挥防风固沙，保持水土作用。</t>
        </is>
      </c>
      <c r="N312" s="85" t="n"/>
      <c r="O312" s="64" t="n">
        <v>1</v>
      </c>
      <c r="P312" s="68" t="n">
        <v>0</v>
      </c>
      <c r="Q312" s="68" t="n">
        <v>0.0132</v>
      </c>
      <c r="R312" s="220" t="n">
        <v>0.0032</v>
      </c>
      <c r="S312" s="220" t="n">
        <v>0.01</v>
      </c>
      <c r="T312" s="68" t="n">
        <v>0.0606</v>
      </c>
      <c r="U312" s="220" t="n">
        <v>0.0152</v>
      </c>
      <c r="V312" s="220" t="n">
        <v>0.0454</v>
      </c>
      <c r="W312" s="64" t="inlineStr">
        <is>
          <t>自然资源局</t>
        </is>
      </c>
      <c r="X312" s="95" t="inlineStr">
        <is>
          <t>尚红锁</t>
        </is>
      </c>
      <c r="Y312" s="64" t="inlineStr">
        <is>
          <t>自然资源局</t>
        </is>
      </c>
      <c r="Z312" s="68" t="inlineStr">
        <is>
          <t>尚红锁</t>
        </is>
      </c>
      <c r="AA312" s="68" t="inlineStr">
        <is>
          <t>环农领办发（2023）7号</t>
        </is>
      </c>
      <c r="AB312" s="68" t="n"/>
    </row>
    <row r="313" ht="81" customFormat="1" customHeight="1" s="26">
      <c r="A313" s="64" t="n"/>
      <c r="B313" s="64" t="inlineStr">
        <is>
          <t>环县2022年农村人居环境荒山植被恢复造林绿化示范项目</t>
        </is>
      </c>
      <c r="C313" s="64" t="inlineStr">
        <is>
          <t>续建</t>
        </is>
      </c>
      <c r="D313" s="64" t="inlineStr">
        <is>
          <t>2022.06-2023.12</t>
        </is>
      </c>
      <c r="E313" s="65" t="inlineStr">
        <is>
          <t>在环城镇张淌村等4个村</t>
        </is>
      </c>
      <c r="F313" s="66" t="inlineStr">
        <is>
          <t>在环城镇张淌村、耿家沟村、鸳鸯沟村，木钵镇高寨村实施荒山造林7500亩。</t>
        </is>
      </c>
      <c r="G313" s="219">
        <f>H313</f>
        <v/>
      </c>
      <c r="H313" s="68" t="n">
        <v>498</v>
      </c>
      <c r="I313" s="64" t="n"/>
      <c r="J313" s="64" t="n"/>
      <c r="K313" s="68" t="n"/>
      <c r="L313" s="68" t="inlineStr">
        <is>
          <t>甘财资环[2022]92号</t>
        </is>
      </c>
      <c r="M313" s="66" t="inlineStr">
        <is>
          <t>通过实施该项目，进一步增加绿化面积，改善生态环境，有效发挥防风固沙、保持水土作用。</t>
        </is>
      </c>
      <c r="N313" s="85" t="n"/>
      <c r="O313" s="64" t="n">
        <v>2</v>
      </c>
      <c r="P313" s="68" t="n">
        <v>2</v>
      </c>
      <c r="Q313" s="68" t="n">
        <v>0.1248</v>
      </c>
      <c r="R313" s="220" t="n">
        <v>0.0351</v>
      </c>
      <c r="S313" s="220" t="n">
        <v>0.0897</v>
      </c>
      <c r="T313" s="68" t="n">
        <v>0.4563</v>
      </c>
      <c r="U313" s="220" t="n">
        <v>0.1458</v>
      </c>
      <c r="V313" s="220" t="n">
        <v>0.3105</v>
      </c>
      <c r="W313" s="64" t="inlineStr">
        <is>
          <t>自然资源局</t>
        </is>
      </c>
      <c r="X313" s="95" t="inlineStr">
        <is>
          <t>尚红锁</t>
        </is>
      </c>
      <c r="Y313" s="64" t="inlineStr">
        <is>
          <t>自然资源局</t>
        </is>
      </c>
      <c r="Z313" s="68" t="inlineStr">
        <is>
          <t>尚红锁</t>
        </is>
      </c>
      <c r="AA313" s="68" t="inlineStr">
        <is>
          <t>环农领办发（2023）7号</t>
        </is>
      </c>
      <c r="AB313" s="68" t="n"/>
    </row>
    <row r="314" ht="81" customFormat="1" customHeight="1" s="26">
      <c r="A314" s="64" t="n"/>
      <c r="B314" s="64" t="inlineStr">
        <is>
          <t>环县2022年“一村万树”工程</t>
        </is>
      </c>
      <c r="C314" s="64" t="inlineStr">
        <is>
          <t>续建</t>
        </is>
      </c>
      <c r="D314" s="64" t="inlineStr">
        <is>
          <t>2022.01-2023.12</t>
        </is>
      </c>
      <c r="E314" s="65" t="inlineStr">
        <is>
          <t>全县20个乡镇</t>
        </is>
      </c>
      <c r="F314" s="66" t="inlineStr">
        <is>
          <t>建成“一村万树”达标村40个，含6个示范村。</t>
        </is>
      </c>
      <c r="G314" s="219">
        <f>SUM(G315:G334)</f>
        <v/>
      </c>
      <c r="H314" s="68">
        <f>SUM(H315:H334)</f>
        <v/>
      </c>
      <c r="I314" s="64">
        <f>SUM(I315:I334)</f>
        <v/>
      </c>
      <c r="J314" s="64" t="n"/>
      <c r="K314" s="68" t="n"/>
      <c r="L314" s="68" t="inlineStr">
        <is>
          <t>甘财农[2022]99号   甘财资环[2022]92号</t>
        </is>
      </c>
      <c r="M314" s="66" t="inlineStr">
        <is>
          <t>通过实施“一村万树”工程，全面提升乡村绿化美化水平，为推动乡村振兴提供生态保障。</t>
        </is>
      </c>
      <c r="N314" s="85" t="n"/>
      <c r="O314" s="64" t="n">
        <v>38</v>
      </c>
      <c r="P314" s="68" t="n">
        <v>2</v>
      </c>
      <c r="Q314" s="68" t="n">
        <v>1.2521</v>
      </c>
      <c r="R314" s="220" t="n">
        <v>0.5193</v>
      </c>
      <c r="S314" s="220" t="n">
        <v>0.7328</v>
      </c>
      <c r="T314" s="68" t="n">
        <v>5.036</v>
      </c>
      <c r="U314" s="220" t="n">
        <v>2.2101</v>
      </c>
      <c r="V314" s="220" t="n">
        <v>2.8259</v>
      </c>
      <c r="W314" s="64" t="inlineStr">
        <is>
          <t>自然资源局</t>
        </is>
      </c>
      <c r="X314" s="95" t="inlineStr">
        <is>
          <t>尚红锁</t>
        </is>
      </c>
      <c r="Y314" s="64" t="inlineStr">
        <is>
          <t>20乡镇</t>
        </is>
      </c>
      <c r="Z314" s="68" t="inlineStr">
        <is>
          <t>20乡镇镇长</t>
        </is>
      </c>
      <c r="AA314" s="68" t="inlineStr">
        <is>
          <t>环农领办发（2023）7号</t>
        </is>
      </c>
      <c r="AB314" s="68" t="n"/>
    </row>
    <row r="315" ht="71" customHeight="1" s="213">
      <c r="A315" s="122" t="n"/>
      <c r="B315" s="164" t="inlineStr">
        <is>
          <t>环县2022年“一村万树”工程</t>
        </is>
      </c>
      <c r="C315" s="164" t="inlineStr">
        <is>
          <t>续建</t>
        </is>
      </c>
      <c r="D315" s="84" t="inlineStr">
        <is>
          <t>2022.01-2023.12</t>
        </is>
      </c>
      <c r="E315" s="119" t="inlineStr">
        <is>
          <t>车道镇元峁村、苦水掌村</t>
        </is>
      </c>
      <c r="F315" s="120" t="inlineStr">
        <is>
          <t>建成“一村万树”一般达标村2个</t>
        </is>
      </c>
      <c r="G315" s="73" t="n">
        <v>46</v>
      </c>
      <c r="H315" s="73">
        <f>G315-I315</f>
        <v/>
      </c>
      <c r="I315" s="73" t="n">
        <v>23</v>
      </c>
      <c r="J315" s="73" t="n"/>
      <c r="K315" s="73" t="n"/>
      <c r="L315" s="73" t="inlineStr">
        <is>
          <t>甘财农[2022]99号   甘财资环[2022]92号</t>
        </is>
      </c>
      <c r="M315" s="231" t="inlineStr">
        <is>
          <t>通过实施“一村万树”工程，全面提升乡村绿化美化水平，为推动乡村振兴提供生态保障。</t>
        </is>
      </c>
      <c r="N315" s="78" t="n"/>
      <c r="O315" s="164" t="n">
        <v>2</v>
      </c>
      <c r="P315" s="164" t="n"/>
      <c r="Q315" s="73">
        <f>R315+S315</f>
        <v/>
      </c>
      <c r="R315" s="73" t="n">
        <v>0.0334</v>
      </c>
      <c r="S315" s="73" t="n">
        <v>0.0454</v>
      </c>
      <c r="T315" s="73">
        <f>U315+V315</f>
        <v/>
      </c>
      <c r="U315" s="73" t="n">
        <v>0.1443</v>
      </c>
      <c r="V315" s="73" t="n">
        <v>0.1525</v>
      </c>
      <c r="W315" s="98" t="inlineStr">
        <is>
          <t>自然资源局</t>
        </is>
      </c>
      <c r="X315" s="98" t="inlineStr">
        <is>
          <t>尚红锁</t>
        </is>
      </c>
      <c r="Y315" s="73" t="inlineStr">
        <is>
          <t>车道镇</t>
        </is>
      </c>
      <c r="Z315" s="73" t="inlineStr">
        <is>
          <t>都晓</t>
        </is>
      </c>
      <c r="AA315" s="73" t="inlineStr">
        <is>
          <t>环农领办发（2023）7号</t>
        </is>
      </c>
      <c r="AB315" s="73" t="n"/>
    </row>
    <row r="316" ht="71" customHeight="1" s="213">
      <c r="A316" s="122" t="n"/>
      <c r="B316" s="164" t="inlineStr">
        <is>
          <t>环县2022年“一村万树”工程</t>
        </is>
      </c>
      <c r="C316" s="164" t="inlineStr">
        <is>
          <t>续建</t>
        </is>
      </c>
      <c r="D316" s="84" t="inlineStr">
        <is>
          <t>2022.01-2023.12</t>
        </is>
      </c>
      <c r="E316" s="119" t="inlineStr">
        <is>
          <t>罗山川乡大树塬村、山水湾村</t>
        </is>
      </c>
      <c r="F316" s="120" t="inlineStr">
        <is>
          <t>建成“一村万树”一般达标村2个</t>
        </is>
      </c>
      <c r="G316" s="73" t="n">
        <v>50</v>
      </c>
      <c r="H316" s="73">
        <f>G316-I316</f>
        <v/>
      </c>
      <c r="I316" s="73" t="n">
        <v>25</v>
      </c>
      <c r="J316" s="73" t="n"/>
      <c r="K316" s="73" t="n"/>
      <c r="L316" s="73" t="inlineStr">
        <is>
          <t>甘财农[2022]99号   甘财资环[2022]92号</t>
        </is>
      </c>
      <c r="M316" s="231" t="inlineStr">
        <is>
          <t>通过实施“一村万树”工程，全面提升乡村绿化美化水平，为推动乡村振兴提供生态保障。</t>
        </is>
      </c>
      <c r="N316" s="78" t="n"/>
      <c r="O316" s="164" t="n">
        <v>2</v>
      </c>
      <c r="P316" s="164" t="n"/>
      <c r="Q316" s="73">
        <f>R316+S316</f>
        <v/>
      </c>
      <c r="R316" s="73" t="n">
        <v>0.0247</v>
      </c>
      <c r="S316" s="73" t="n">
        <v>0.0301</v>
      </c>
      <c r="T316" s="73">
        <f>U316+V316</f>
        <v/>
      </c>
      <c r="U316" s="73" t="n">
        <v>0.1171</v>
      </c>
      <c r="V316" s="73" t="n">
        <v>0.103</v>
      </c>
      <c r="W316" s="98" t="inlineStr">
        <is>
          <t>自然资源局</t>
        </is>
      </c>
      <c r="X316" s="98" t="inlineStr">
        <is>
          <t>尚红锁</t>
        </is>
      </c>
      <c r="Y316" s="73" t="inlineStr">
        <is>
          <t>罗山川乡</t>
        </is>
      </c>
      <c r="Z316" s="73" t="inlineStr">
        <is>
          <t>李长宝</t>
        </is>
      </c>
      <c r="AA316" s="73" t="inlineStr">
        <is>
          <t>环农领办发（2023）7号</t>
        </is>
      </c>
      <c r="AB316" s="73" t="n"/>
    </row>
    <row r="317" ht="71" customHeight="1" s="213">
      <c r="A317" s="122" t="n"/>
      <c r="B317" s="164" t="inlineStr">
        <is>
          <t>环县2022年“一村万树”工程</t>
        </is>
      </c>
      <c r="C317" s="164" t="inlineStr">
        <is>
          <t>续建</t>
        </is>
      </c>
      <c r="D317" s="84" t="inlineStr">
        <is>
          <t>2022.01-2023.12</t>
        </is>
      </c>
      <c r="E317" s="119" t="inlineStr">
        <is>
          <t>洪德镇赵洼村、马塬村</t>
        </is>
      </c>
      <c r="F317" s="120" t="inlineStr">
        <is>
          <t>建成“一村万树”达标村2个，含一个示范村。</t>
        </is>
      </c>
      <c r="G317" s="73" t="n">
        <v>73.5</v>
      </c>
      <c r="H317" s="73">
        <f>G317-I317</f>
        <v/>
      </c>
      <c r="I317" s="73" t="n">
        <v>37.5</v>
      </c>
      <c r="J317" s="73" t="n"/>
      <c r="K317" s="73" t="n"/>
      <c r="L317" s="73" t="inlineStr">
        <is>
          <t>甘财农[2022]99号   甘财资环[2022]92号</t>
        </is>
      </c>
      <c r="M317" s="231" t="inlineStr">
        <is>
          <t>通过实施“一村万树”工程，全面提升乡村绿化美化水平，为推动乡村振兴提供生态保障。</t>
        </is>
      </c>
      <c r="N317" s="78" t="n"/>
      <c r="O317" s="164" t="n">
        <v>2</v>
      </c>
      <c r="P317" s="164" t="n"/>
      <c r="Q317" s="73">
        <f>R317+S317</f>
        <v/>
      </c>
      <c r="R317" s="73" t="n">
        <v>0.0137</v>
      </c>
      <c r="S317" s="73" t="n">
        <v>0.0163</v>
      </c>
      <c r="T317" s="73">
        <f>U317+V317</f>
        <v/>
      </c>
      <c r="U317" s="73" t="n">
        <v>0.0672</v>
      </c>
      <c r="V317" s="73" t="n">
        <v>0.0794</v>
      </c>
      <c r="W317" s="98" t="inlineStr">
        <is>
          <t>自然资源局</t>
        </is>
      </c>
      <c r="X317" s="98" t="inlineStr">
        <is>
          <t>尚红锁</t>
        </is>
      </c>
      <c r="Y317" s="73" t="inlineStr">
        <is>
          <t>洪德镇</t>
        </is>
      </c>
      <c r="Z317" s="73" t="inlineStr">
        <is>
          <t>何海军</t>
        </is>
      </c>
      <c r="AA317" s="73" t="inlineStr">
        <is>
          <t>环农领办发（2023）7号</t>
        </is>
      </c>
      <c r="AB317" s="73" t="n"/>
    </row>
    <row r="318" ht="71" customHeight="1" s="213">
      <c r="A318" s="122" t="n"/>
      <c r="B318" s="164" t="inlineStr">
        <is>
          <t>环县2022年“一村万树”工程</t>
        </is>
      </c>
      <c r="C318" s="164" t="inlineStr">
        <is>
          <t>续建</t>
        </is>
      </c>
      <c r="D318" s="84" t="inlineStr">
        <is>
          <t>2022.01-2023.12</t>
        </is>
      </c>
      <c r="E318" s="119" t="inlineStr">
        <is>
          <t>小南沟乡许掌村、连川村</t>
        </is>
      </c>
      <c r="F318" s="120" t="inlineStr">
        <is>
          <t>建成“一村万树”一般达标村2个</t>
        </is>
      </c>
      <c r="G318" s="73" t="n">
        <v>50</v>
      </c>
      <c r="H318" s="73">
        <f>G318-I318</f>
        <v/>
      </c>
      <c r="I318" s="73" t="n">
        <v>25</v>
      </c>
      <c r="J318" s="73" t="n"/>
      <c r="K318" s="73" t="n"/>
      <c r="L318" s="73" t="inlineStr">
        <is>
          <t>甘财农[2022]99号   甘财资环[2022]92号</t>
        </is>
      </c>
      <c r="M318" s="231" t="inlineStr">
        <is>
          <t>通过实施“一村万树”工程，全面提升乡村绿化美化水平，为推动乡村振兴提供生态保障。</t>
        </is>
      </c>
      <c r="N318" s="78" t="n"/>
      <c r="O318" s="164" t="n">
        <v>2</v>
      </c>
      <c r="P318" s="164" t="n"/>
      <c r="Q318" s="73">
        <f>R318+S318</f>
        <v/>
      </c>
      <c r="R318" s="73" t="n">
        <v>0.026</v>
      </c>
      <c r="S318" s="73" t="n">
        <v>0.0285</v>
      </c>
      <c r="T318" s="73">
        <f>U318+V318</f>
        <v/>
      </c>
      <c r="U318" s="73" t="n">
        <v>0.1196</v>
      </c>
      <c r="V318" s="73" t="n">
        <v>0.1035</v>
      </c>
      <c r="W318" s="98" t="inlineStr">
        <is>
          <t>自然资源局</t>
        </is>
      </c>
      <c r="X318" s="98" t="inlineStr">
        <is>
          <t>尚红锁</t>
        </is>
      </c>
      <c r="Y318" s="73" t="inlineStr">
        <is>
          <t>小南沟乡</t>
        </is>
      </c>
      <c r="Z318" s="73" t="inlineStr">
        <is>
          <t>裴艳</t>
        </is>
      </c>
      <c r="AA318" s="73" t="inlineStr">
        <is>
          <t>环农领办发（2023）7号</t>
        </is>
      </c>
      <c r="AB318" s="73" t="n"/>
    </row>
    <row r="319" ht="71" customHeight="1" s="213">
      <c r="A319" s="122" t="n"/>
      <c r="B319" s="164" t="inlineStr">
        <is>
          <t>环县2022年“一村万树”工程</t>
        </is>
      </c>
      <c r="C319" s="164" t="inlineStr">
        <is>
          <t>续建</t>
        </is>
      </c>
      <c r="D319" s="84" t="inlineStr">
        <is>
          <t>2022.01-2023.12</t>
        </is>
      </c>
      <c r="E319" s="119" t="inlineStr">
        <is>
          <t>虎洞镇砂井子村、贾驿村</t>
        </is>
      </c>
      <c r="F319" s="120" t="inlineStr">
        <is>
          <t>建成“一村万树”一般达标村2个</t>
        </is>
      </c>
      <c r="G319" s="73" t="n">
        <v>50</v>
      </c>
      <c r="H319" s="73">
        <f>G319-I319</f>
        <v/>
      </c>
      <c r="I319" s="73" t="n">
        <v>25</v>
      </c>
      <c r="J319" s="73" t="n"/>
      <c r="K319" s="73" t="n"/>
      <c r="L319" s="73" t="inlineStr">
        <is>
          <t>甘财农[2022]99号   甘财资环[2022]92号</t>
        </is>
      </c>
      <c r="M319" s="231" t="inlineStr">
        <is>
          <t>通过实施“一村万树”工程，全面提升乡村绿化美化水平，为推动乡村振兴提供生态保障。</t>
        </is>
      </c>
      <c r="N319" s="78" t="n"/>
      <c r="O319" s="164" t="n">
        <v>2</v>
      </c>
      <c r="P319" s="164" t="n"/>
      <c r="Q319" s="73">
        <f>R319+S319</f>
        <v/>
      </c>
      <c r="R319" s="73" t="n">
        <v>0.0176</v>
      </c>
      <c r="S319" s="73" t="n">
        <v>0.0363</v>
      </c>
      <c r="T319" s="73">
        <f>U319+V319</f>
        <v/>
      </c>
      <c r="U319" s="73" t="n">
        <v>0.0721</v>
      </c>
      <c r="V319" s="73" t="n">
        <v>0.1438</v>
      </c>
      <c r="W319" s="98" t="inlineStr">
        <is>
          <t>自然资源局</t>
        </is>
      </c>
      <c r="X319" s="98" t="inlineStr">
        <is>
          <t>尚红锁</t>
        </is>
      </c>
      <c r="Y319" s="73" t="inlineStr">
        <is>
          <t>虎洞镇</t>
        </is>
      </c>
      <c r="Z319" s="73" t="inlineStr">
        <is>
          <t>敬晓军</t>
        </is>
      </c>
      <c r="AA319" s="73" t="inlineStr">
        <is>
          <t>环农领办发（2023）7号</t>
        </is>
      </c>
      <c r="AB319" s="73" t="n"/>
    </row>
    <row r="320" ht="71" customHeight="1" s="213">
      <c r="A320" s="122" t="n"/>
      <c r="B320" s="164" t="inlineStr">
        <is>
          <t>环县2022年“一村万树”工程</t>
        </is>
      </c>
      <c r="C320" s="164" t="inlineStr">
        <is>
          <t>续建</t>
        </is>
      </c>
      <c r="D320" s="84" t="inlineStr">
        <is>
          <t>2022.01-2023.12</t>
        </is>
      </c>
      <c r="E320" s="119" t="inlineStr">
        <is>
          <t>南湫乡岳后渠村、代家洼村</t>
        </is>
      </c>
      <c r="F320" s="120" t="inlineStr">
        <is>
          <t>建成“一村万树”一般达标村2个</t>
        </is>
      </c>
      <c r="G320" s="73" t="n">
        <v>50</v>
      </c>
      <c r="H320" s="73">
        <f>G320-I320</f>
        <v/>
      </c>
      <c r="I320" s="73" t="n">
        <v>25</v>
      </c>
      <c r="J320" s="73" t="n"/>
      <c r="K320" s="73" t="n"/>
      <c r="L320" s="73" t="inlineStr">
        <is>
          <t>甘财农[2022]99号   甘财资环[2022]92号</t>
        </is>
      </c>
      <c r="M320" s="231" t="inlineStr">
        <is>
          <t>通过实施“一村万树”工程，全面提升乡村绿化美化水平，为推动乡村振兴提供生态保障。</t>
        </is>
      </c>
      <c r="N320" s="78" t="n"/>
      <c r="O320" s="164" t="n">
        <v>2</v>
      </c>
      <c r="P320" s="164" t="n"/>
      <c r="Q320" s="73">
        <f>R320+S320</f>
        <v/>
      </c>
      <c r="R320" s="73" t="n">
        <v>0.0284</v>
      </c>
      <c r="S320" s="73" t="n">
        <v>0.0246</v>
      </c>
      <c r="T320" s="73">
        <f>U320+V320</f>
        <v/>
      </c>
      <c r="U320" s="73" t="n">
        <v>0.1181</v>
      </c>
      <c r="V320" s="73" t="n">
        <v>0.0987</v>
      </c>
      <c r="W320" s="98" t="inlineStr">
        <is>
          <t>自然资源局</t>
        </is>
      </c>
      <c r="X320" s="98" t="inlineStr">
        <is>
          <t>尚红锁</t>
        </is>
      </c>
      <c r="Y320" s="73" t="inlineStr">
        <is>
          <t>南湫乡</t>
        </is>
      </c>
      <c r="Z320" s="73" t="inlineStr">
        <is>
          <t>王泰骁</t>
        </is>
      </c>
      <c r="AA320" s="73" t="inlineStr">
        <is>
          <t>环农领办发（2023）7号</t>
        </is>
      </c>
      <c r="AB320" s="73" t="n"/>
    </row>
    <row r="321" ht="71" customHeight="1" s="213">
      <c r="A321" s="122" t="n"/>
      <c r="B321" s="164" t="inlineStr">
        <is>
          <t>环县2022年“一村万树”工程</t>
        </is>
      </c>
      <c r="C321" s="164" t="inlineStr">
        <is>
          <t>续建</t>
        </is>
      </c>
      <c r="D321" s="84" t="inlineStr">
        <is>
          <t>2022.01-2023.12</t>
        </is>
      </c>
      <c r="E321" s="119" t="inlineStr">
        <is>
          <t>山城乡王山口子村、山城堡村</t>
        </is>
      </c>
      <c r="F321" s="120" t="inlineStr">
        <is>
          <t>建成“一村万树”达标村2个，含一个示范村。</t>
        </is>
      </c>
      <c r="G321" s="73" t="n">
        <v>73.5</v>
      </c>
      <c r="H321" s="73">
        <f>G321-I321</f>
        <v/>
      </c>
      <c r="I321" s="73" t="n">
        <v>37.5</v>
      </c>
      <c r="J321" s="73" t="n"/>
      <c r="K321" s="73" t="n"/>
      <c r="L321" s="73" t="inlineStr">
        <is>
          <t>甘财农[2022]99号   甘财资环[2022]92号</t>
        </is>
      </c>
      <c r="M321" s="231" t="inlineStr">
        <is>
          <t>通过实施“一村万树”工程，全面提升乡村绿化美化水平，为推动乡村振兴提供生态保障。</t>
        </is>
      </c>
      <c r="N321" s="78" t="n"/>
      <c r="O321" s="164" t="n">
        <v>2</v>
      </c>
      <c r="P321" s="164" t="n"/>
      <c r="Q321" s="73">
        <f>R321+S321</f>
        <v/>
      </c>
      <c r="R321" s="73" t="n">
        <v>0.0463</v>
      </c>
      <c r="S321" s="73" t="n">
        <v>0.0301</v>
      </c>
      <c r="T321" s="73">
        <f>U321+V321</f>
        <v/>
      </c>
      <c r="U321" s="73" t="n">
        <v>0.1206</v>
      </c>
      <c r="V321" s="73" t="n">
        <v>0.1192</v>
      </c>
      <c r="W321" s="98" t="inlineStr">
        <is>
          <t>自然资源局</t>
        </is>
      </c>
      <c r="X321" s="98" t="inlineStr">
        <is>
          <t>尚红锁</t>
        </is>
      </c>
      <c r="Y321" s="73" t="inlineStr">
        <is>
          <t>山城乡</t>
        </is>
      </c>
      <c r="Z321" s="73" t="inlineStr">
        <is>
          <t>拓娟</t>
        </is>
      </c>
      <c r="AA321" s="73" t="inlineStr">
        <is>
          <t>环农领办发（2023）7号</t>
        </is>
      </c>
      <c r="AB321" s="73" t="n"/>
    </row>
    <row r="322" ht="71" customHeight="1" s="213">
      <c r="A322" s="122" t="n"/>
      <c r="B322" s="164" t="inlineStr">
        <is>
          <t>环县2022年“一村万树”工程</t>
        </is>
      </c>
      <c r="C322" s="164" t="inlineStr">
        <is>
          <t>续建</t>
        </is>
      </c>
      <c r="D322" s="84" t="inlineStr">
        <is>
          <t>2022.01-2023.12</t>
        </is>
      </c>
      <c r="E322" s="119" t="inlineStr">
        <is>
          <t>合道镇常崾岘村、朱家塬村</t>
        </is>
      </c>
      <c r="F322" s="120" t="inlineStr">
        <is>
          <t>建成“一村万树”一般达标村2个</t>
        </is>
      </c>
      <c r="G322" s="73" t="n">
        <v>50</v>
      </c>
      <c r="H322" s="73">
        <f>G322-I322</f>
        <v/>
      </c>
      <c r="I322" s="73" t="n">
        <v>25</v>
      </c>
      <c r="J322" s="73" t="n"/>
      <c r="K322" s="73" t="n"/>
      <c r="L322" s="73" t="inlineStr">
        <is>
          <t>甘财农[2022]99号   甘财资环[2022]92号</t>
        </is>
      </c>
      <c r="M322" s="231" t="inlineStr">
        <is>
          <t>通过实施“一村万树”工程，全面提升乡村绿化美化水平，为推动乡村振兴提供生态保障。</t>
        </is>
      </c>
      <c r="N322" s="78" t="n"/>
      <c r="O322" s="164" t="n">
        <v>2</v>
      </c>
      <c r="P322" s="164" t="n"/>
      <c r="Q322" s="73">
        <f>R322+S322</f>
        <v/>
      </c>
      <c r="R322" s="73" t="n">
        <v>0.0284</v>
      </c>
      <c r="S322" s="73" t="n">
        <v>0.0333</v>
      </c>
      <c r="T322" s="73">
        <f>U322+V322</f>
        <v/>
      </c>
      <c r="U322" s="73" t="n">
        <v>0.1448</v>
      </c>
      <c r="V322" s="73" t="n">
        <v>0.1227</v>
      </c>
      <c r="W322" s="98" t="inlineStr">
        <is>
          <t>自然资源局</t>
        </is>
      </c>
      <c r="X322" s="98" t="inlineStr">
        <is>
          <t>尚红锁</t>
        </is>
      </c>
      <c r="Y322" s="73" t="inlineStr">
        <is>
          <t>合道镇</t>
        </is>
      </c>
      <c r="Z322" s="73" t="inlineStr">
        <is>
          <t>梁建升</t>
        </is>
      </c>
      <c r="AA322" s="73" t="inlineStr">
        <is>
          <t>环农领办发（2023）7号</t>
        </is>
      </c>
      <c r="AB322" s="73" t="n"/>
    </row>
    <row r="323" ht="71" customHeight="1" s="213">
      <c r="A323" s="122" t="n"/>
      <c r="B323" s="164" t="inlineStr">
        <is>
          <t>环县2022年“一村万树”工程</t>
        </is>
      </c>
      <c r="C323" s="164" t="inlineStr">
        <is>
          <t>续建</t>
        </is>
      </c>
      <c r="D323" s="84" t="inlineStr">
        <is>
          <t>2022.01-2023.12</t>
        </is>
      </c>
      <c r="E323" s="119" t="inlineStr">
        <is>
          <t>秦团庄乡新集子村、白塬畔村</t>
        </is>
      </c>
      <c r="F323" s="120" t="inlineStr">
        <is>
          <t>建成“一村万树”一般达标村2个</t>
        </is>
      </c>
      <c r="G323" s="73" t="n">
        <v>50</v>
      </c>
      <c r="H323" s="73">
        <f>G323-I323</f>
        <v/>
      </c>
      <c r="I323" s="73" t="n">
        <v>25</v>
      </c>
      <c r="J323" s="73" t="n"/>
      <c r="K323" s="73" t="n"/>
      <c r="L323" s="73" t="inlineStr">
        <is>
          <t>甘财农[2022]99号   甘财资环[2022]92号</t>
        </is>
      </c>
      <c r="M323" s="231" t="inlineStr">
        <is>
          <t>通过实施“一村万树”工程，全面提升乡村绿化美化水平，为推动乡村振兴提供生态保障。</t>
        </is>
      </c>
      <c r="N323" s="78" t="n"/>
      <c r="O323" s="164" t="n">
        <v>2</v>
      </c>
      <c r="P323" s="164" t="n"/>
      <c r="Q323" s="73">
        <f>R323+S323</f>
        <v/>
      </c>
      <c r="R323" s="73" t="n">
        <v>0.0238</v>
      </c>
      <c r="S323" s="73" t="n">
        <v>0.0364</v>
      </c>
      <c r="T323" s="73">
        <f>U323+V323</f>
        <v/>
      </c>
      <c r="U323" s="73" t="n">
        <v>0.1032</v>
      </c>
      <c r="V323" s="73" t="n">
        <v>0.1565</v>
      </c>
      <c r="W323" s="98" t="inlineStr">
        <is>
          <t>自然资源局</t>
        </is>
      </c>
      <c r="X323" s="98" t="inlineStr">
        <is>
          <t>尚红锁</t>
        </is>
      </c>
      <c r="Y323" s="73" t="inlineStr">
        <is>
          <t>秦团庄乡</t>
        </is>
      </c>
      <c r="Z323" s="73" t="inlineStr">
        <is>
          <t>刘凤飞</t>
        </is>
      </c>
      <c r="AA323" s="73" t="inlineStr">
        <is>
          <t>环农领办发（2023）7号</t>
        </is>
      </c>
      <c r="AB323" s="73" t="n"/>
    </row>
    <row r="324" ht="71" customHeight="1" s="213">
      <c r="A324" s="122" t="n"/>
      <c r="B324" s="164" t="inlineStr">
        <is>
          <t>环县2022年“一村万树”工程</t>
        </is>
      </c>
      <c r="C324" s="164" t="inlineStr">
        <is>
          <t>续建</t>
        </is>
      </c>
      <c r="D324" s="84" t="inlineStr">
        <is>
          <t>2022.01-2023.12</t>
        </is>
      </c>
      <c r="E324" s="119" t="inlineStr">
        <is>
          <t>甜水镇鲁掌村，甜水街村</t>
        </is>
      </c>
      <c r="F324" s="120" t="inlineStr">
        <is>
          <t>建成“一村万树”达标村2个，含一个示范村。</t>
        </is>
      </c>
      <c r="G324" s="73" t="n">
        <v>73.5</v>
      </c>
      <c r="H324" s="73">
        <f>G324-I324</f>
        <v/>
      </c>
      <c r="I324" s="73" t="n">
        <v>37.5</v>
      </c>
      <c r="J324" s="73" t="n"/>
      <c r="K324" s="73" t="n"/>
      <c r="L324" s="73" t="inlineStr">
        <is>
          <t>甘财农[2022]99号   甘财资环[2022]92号</t>
        </is>
      </c>
      <c r="M324" s="231" t="inlineStr">
        <is>
          <t>通过实施“一村万树”工程，全面提升乡村绿化美化水平，为推动乡村振兴提供生态保障。</t>
        </is>
      </c>
      <c r="N324" s="78" t="n"/>
      <c r="O324" s="164" t="n">
        <v>2</v>
      </c>
      <c r="P324" s="164" t="n"/>
      <c r="Q324" s="73">
        <f>R324+S324</f>
        <v/>
      </c>
      <c r="R324" s="73" t="n">
        <v>0.0369</v>
      </c>
      <c r="S324" s="73" t="n">
        <v>0.051</v>
      </c>
      <c r="T324" s="73">
        <f>U324+V324</f>
        <v/>
      </c>
      <c r="U324" s="73" t="n">
        <v>0.1527</v>
      </c>
      <c r="V324" s="73" t="n">
        <v>0.1956</v>
      </c>
      <c r="W324" s="98" t="inlineStr">
        <is>
          <t>自然资源局</t>
        </is>
      </c>
      <c r="X324" s="98" t="inlineStr">
        <is>
          <t>尚红锁</t>
        </is>
      </c>
      <c r="Y324" s="73" t="inlineStr">
        <is>
          <t>甜水镇</t>
        </is>
      </c>
      <c r="Z324" s="73" t="inlineStr">
        <is>
          <t>程利平</t>
        </is>
      </c>
      <c r="AA324" s="73" t="inlineStr">
        <is>
          <t>环农领办发（2023）7号</t>
        </is>
      </c>
      <c r="AB324" s="73" t="n"/>
    </row>
    <row r="325" ht="71" customHeight="1" s="213">
      <c r="A325" s="122" t="n"/>
      <c r="B325" s="164" t="inlineStr">
        <is>
          <t>环县2022年“一村万树”工程</t>
        </is>
      </c>
      <c r="C325" s="164" t="inlineStr">
        <is>
          <t>续建</t>
        </is>
      </c>
      <c r="D325" s="84" t="inlineStr">
        <is>
          <t>2022.01-2023.12</t>
        </is>
      </c>
      <c r="E325" s="119" t="inlineStr">
        <is>
          <t>毛井镇高家洼村、砖城子村</t>
        </is>
      </c>
      <c r="F325" s="120" t="inlineStr">
        <is>
          <t>建成“一村万树”一般达标村2个</t>
        </is>
      </c>
      <c r="G325" s="73" t="n">
        <v>50</v>
      </c>
      <c r="H325" s="73">
        <f>G325-I325</f>
        <v/>
      </c>
      <c r="I325" s="73" t="n">
        <v>25</v>
      </c>
      <c r="J325" s="73" t="n"/>
      <c r="K325" s="73" t="n"/>
      <c r="L325" s="73" t="inlineStr">
        <is>
          <t>甘财农[2022]99号   甘财资环[2022]92号</t>
        </is>
      </c>
      <c r="M325" s="231" t="inlineStr">
        <is>
          <t>通过实施“一村万树”工程，全面提升乡村绿化美化水平，为推动乡村振兴提供生态保障。</t>
        </is>
      </c>
      <c r="N325" s="78" t="n"/>
      <c r="O325" s="164" t="n">
        <v>2</v>
      </c>
      <c r="P325" s="164" t="n"/>
      <c r="Q325" s="73">
        <f>R325+S325</f>
        <v/>
      </c>
      <c r="R325" s="73" t="n">
        <v>0.0332</v>
      </c>
      <c r="S325" s="73" t="n">
        <v>0.0464</v>
      </c>
      <c r="T325" s="73">
        <f>U325+V325</f>
        <v/>
      </c>
      <c r="U325" s="73" t="n">
        <v>0.1484</v>
      </c>
      <c r="V325" s="73" t="n">
        <v>0.1496</v>
      </c>
      <c r="W325" s="98" t="inlineStr">
        <is>
          <t>自然资源局</t>
        </is>
      </c>
      <c r="X325" s="98" t="inlineStr">
        <is>
          <t>尚红锁</t>
        </is>
      </c>
      <c r="Y325" s="73" t="inlineStr">
        <is>
          <t>毛井镇</t>
        </is>
      </c>
      <c r="Z325" s="73" t="inlineStr">
        <is>
          <t>梁森</t>
        </is>
      </c>
      <c r="AA325" s="73" t="inlineStr">
        <is>
          <t>环农领办发（2023）7号</t>
        </is>
      </c>
      <c r="AB325" s="73" t="n"/>
    </row>
    <row r="326" ht="71" customHeight="1" s="213">
      <c r="A326" s="122" t="n"/>
      <c r="B326" s="164" t="inlineStr">
        <is>
          <t>环县2022年“一村万树”工程</t>
        </is>
      </c>
      <c r="C326" s="164" t="inlineStr">
        <is>
          <t>续建</t>
        </is>
      </c>
      <c r="D326" s="84" t="inlineStr">
        <is>
          <t>2022.01-2023.12</t>
        </is>
      </c>
      <c r="E326" s="119" t="inlineStr">
        <is>
          <t>演武乡佛岔村、刘坪村</t>
        </is>
      </c>
      <c r="F326" s="120" t="inlineStr">
        <is>
          <t>建成“一村万树”一般达标村2个</t>
        </is>
      </c>
      <c r="G326" s="73" t="n">
        <v>50</v>
      </c>
      <c r="H326" s="73">
        <f>G326-I326</f>
        <v/>
      </c>
      <c r="I326" s="73" t="n">
        <v>25</v>
      </c>
      <c r="J326" s="73" t="n"/>
      <c r="K326" s="73" t="n"/>
      <c r="L326" s="73" t="inlineStr">
        <is>
          <t>甘财农[2022]99号   甘财资环[2022]92号</t>
        </is>
      </c>
      <c r="M326" s="231" t="inlineStr">
        <is>
          <t>通过实施“一村万树”工程，全面提升乡村绿化美化水平，为推动乡村振兴提供生态保障。</t>
        </is>
      </c>
      <c r="N326" s="78" t="n"/>
      <c r="O326" s="164" t="n">
        <v>2</v>
      </c>
      <c r="P326" s="164" t="n"/>
      <c r="Q326" s="73">
        <f>R326+S326</f>
        <v/>
      </c>
      <c r="R326" s="73" t="n">
        <v>0.0048</v>
      </c>
      <c r="S326" s="73" t="n">
        <v>0.0097</v>
      </c>
      <c r="T326" s="73">
        <f>U326+V326</f>
        <v/>
      </c>
      <c r="U326" s="73" t="n">
        <v>0.0209</v>
      </c>
      <c r="V326" s="73" t="n">
        <v>0.0418</v>
      </c>
      <c r="W326" s="98" t="inlineStr">
        <is>
          <t>自然资源局</t>
        </is>
      </c>
      <c r="X326" s="98" t="inlineStr">
        <is>
          <t>尚红锁</t>
        </is>
      </c>
      <c r="Y326" s="73" t="inlineStr">
        <is>
          <t>演武乡</t>
        </is>
      </c>
      <c r="Z326" s="73" t="inlineStr">
        <is>
          <t>李建琨</t>
        </is>
      </c>
      <c r="AA326" s="73" t="inlineStr">
        <is>
          <t>环农领办发（2023）7号</t>
        </is>
      </c>
      <c r="AB326" s="73" t="n"/>
    </row>
    <row r="327" ht="71" customHeight="1" s="213">
      <c r="A327" s="122" t="n"/>
      <c r="B327" s="164" t="inlineStr">
        <is>
          <t>环县2022年“一村万树”工程</t>
        </is>
      </c>
      <c r="C327" s="164" t="inlineStr">
        <is>
          <t>续建</t>
        </is>
      </c>
      <c r="D327" s="84" t="inlineStr">
        <is>
          <t>2022.01-2023.12</t>
        </is>
      </c>
      <c r="E327" s="119" t="inlineStr">
        <is>
          <t>环城镇五里屯村、冉旗寨村</t>
        </is>
      </c>
      <c r="F327" s="120" t="inlineStr">
        <is>
          <t>建成“一村万树”达标村2个，含一个示范村。</t>
        </is>
      </c>
      <c r="G327" s="73" t="n">
        <v>73.5</v>
      </c>
      <c r="H327" s="73">
        <f>G327-I327</f>
        <v/>
      </c>
      <c r="I327" s="73" t="n">
        <v>37.5</v>
      </c>
      <c r="J327" s="73" t="n"/>
      <c r="K327" s="73" t="n"/>
      <c r="L327" s="73" t="inlineStr">
        <is>
          <t>甘财农[2022]99号   甘财资环[2022]92号</t>
        </is>
      </c>
      <c r="M327" s="231" t="inlineStr">
        <is>
          <t>通过实施“一村万树”工程，全面提升乡村绿化美化水平，为推动乡村振兴提供生态保障。</t>
        </is>
      </c>
      <c r="N327" s="78" t="n"/>
      <c r="O327" s="164" t="n"/>
      <c r="P327" s="164" t="n">
        <v>2</v>
      </c>
      <c r="Q327" s="73">
        <f>R327+S327</f>
        <v/>
      </c>
      <c r="R327" s="73" t="n"/>
      <c r="S327" s="73" t="n">
        <v>0.0265</v>
      </c>
      <c r="T327" s="73">
        <f>U327+V327</f>
        <v/>
      </c>
      <c r="U327" s="73" t="n">
        <v>0.0133</v>
      </c>
      <c r="V327" s="73" t="n">
        <v>0.1277</v>
      </c>
      <c r="W327" s="98" t="inlineStr">
        <is>
          <t>自然资源局</t>
        </is>
      </c>
      <c r="X327" s="98" t="inlineStr">
        <is>
          <t>尚红锁</t>
        </is>
      </c>
      <c r="Y327" s="73" t="inlineStr">
        <is>
          <t>环城镇</t>
        </is>
      </c>
      <c r="Z327" s="73" t="inlineStr">
        <is>
          <t>王向斌</t>
        </is>
      </c>
      <c r="AA327" s="73" t="inlineStr">
        <is>
          <t>环农领办发（2023）7号</t>
        </is>
      </c>
      <c r="AB327" s="73" t="n"/>
    </row>
    <row r="328" ht="71" customHeight="1" s="213">
      <c r="A328" s="122" t="n"/>
      <c r="B328" s="164" t="inlineStr">
        <is>
          <t>环县2022年“一村万树”工程</t>
        </is>
      </c>
      <c r="C328" s="164" t="inlineStr">
        <is>
          <t>续建</t>
        </is>
      </c>
      <c r="D328" s="84" t="inlineStr">
        <is>
          <t>2022.01-2023.12</t>
        </is>
      </c>
      <c r="E328" s="119" t="inlineStr">
        <is>
          <t>木钵镇高寨村。韩洼子村</t>
        </is>
      </c>
      <c r="F328" s="120" t="inlineStr">
        <is>
          <t>建成“一村万树”达标村2个，含一个示范村。</t>
        </is>
      </c>
      <c r="G328" s="73" t="n">
        <v>73.5</v>
      </c>
      <c r="H328" s="73">
        <f>G328-I328</f>
        <v/>
      </c>
      <c r="I328" s="73" t="n">
        <v>37.5</v>
      </c>
      <c r="J328" s="73" t="n"/>
      <c r="K328" s="73" t="n"/>
      <c r="L328" s="73" t="inlineStr">
        <is>
          <t>甘财农[2022]99号   甘财资环[2022]92号</t>
        </is>
      </c>
      <c r="M328" s="231" t="inlineStr">
        <is>
          <t>通过实施“一村万树”工程，全面提升乡村绿化美化水平，为推动乡村振兴提供生态保障。</t>
        </is>
      </c>
      <c r="N328" s="78" t="n"/>
      <c r="O328" s="164" t="n">
        <v>2</v>
      </c>
      <c r="P328" s="164" t="n"/>
      <c r="Q328" s="73">
        <f>R328+S328</f>
        <v/>
      </c>
      <c r="R328" s="73" t="n">
        <v>0.0395</v>
      </c>
      <c r="S328" s="73" t="n">
        <v>0.0622</v>
      </c>
      <c r="T328" s="73">
        <f>U328+V328</f>
        <v/>
      </c>
      <c r="U328" s="73" t="n">
        <v>0.1687</v>
      </c>
      <c r="V328" s="73" t="n">
        <v>0.2416</v>
      </c>
      <c r="W328" s="98" t="inlineStr">
        <is>
          <t>自然资源局</t>
        </is>
      </c>
      <c r="X328" s="98" t="inlineStr">
        <is>
          <t>尚红锁</t>
        </is>
      </c>
      <c r="Y328" s="73" t="inlineStr">
        <is>
          <t>木钵镇</t>
        </is>
      </c>
      <c r="Z328" s="73" t="inlineStr">
        <is>
          <t>王贵平</t>
        </is>
      </c>
      <c r="AA328" s="73" t="inlineStr">
        <is>
          <t>环农领办发（2023）7号</t>
        </is>
      </c>
      <c r="AB328" s="73" t="n"/>
    </row>
    <row r="329" ht="71" customHeight="1" s="213">
      <c r="A329" s="122" t="n"/>
      <c r="B329" s="164" t="inlineStr">
        <is>
          <t>环县2022年“一村万树”工程</t>
        </is>
      </c>
      <c r="C329" s="164" t="inlineStr">
        <is>
          <t>续建</t>
        </is>
      </c>
      <c r="D329" s="84" t="inlineStr">
        <is>
          <t>2022.01-2023.12</t>
        </is>
      </c>
      <c r="E329" s="119" t="inlineStr">
        <is>
          <t>八珠乡冯家湾村、湫坝沟村</t>
        </is>
      </c>
      <c r="F329" s="120" t="inlineStr">
        <is>
          <t>建成“一村万树”一般达标村2个</t>
        </is>
      </c>
      <c r="G329" s="73" t="n">
        <v>50</v>
      </c>
      <c r="H329" s="73">
        <f>G329-I329</f>
        <v/>
      </c>
      <c r="I329" s="73" t="n">
        <v>25</v>
      </c>
      <c r="J329" s="73" t="n"/>
      <c r="K329" s="73" t="n"/>
      <c r="L329" s="73" t="inlineStr">
        <is>
          <t>甘财农[2022]99号   甘财资环[2022]92号</t>
        </is>
      </c>
      <c r="M329" s="231" t="inlineStr">
        <is>
          <t>通过实施“一村万树”工程，全面提升乡村绿化美化水平，为推动乡村振兴提供生态保障。</t>
        </is>
      </c>
      <c r="N329" s="78" t="n"/>
      <c r="O329" s="164" t="n">
        <v>2</v>
      </c>
      <c r="P329" s="164" t="n"/>
      <c r="Q329" s="73">
        <f>R329+S329</f>
        <v/>
      </c>
      <c r="R329" s="73" t="n">
        <v>0.0214</v>
      </c>
      <c r="S329" s="73" t="n">
        <v>0.0153</v>
      </c>
      <c r="T329" s="73">
        <f>U329+V329</f>
        <v/>
      </c>
      <c r="U329" s="73" t="n">
        <v>0.0872</v>
      </c>
      <c r="V329" s="73" t="n">
        <v>0.065</v>
      </c>
      <c r="W329" s="98" t="inlineStr">
        <is>
          <t>自然资源局</t>
        </is>
      </c>
      <c r="X329" s="98" t="inlineStr">
        <is>
          <t>尚红锁</t>
        </is>
      </c>
      <c r="Y329" s="73" t="inlineStr">
        <is>
          <t>八珠乡</t>
        </is>
      </c>
      <c r="Z329" s="73" t="inlineStr">
        <is>
          <t>张彬彬</t>
        </is>
      </c>
      <c r="AA329" s="73" t="inlineStr">
        <is>
          <t>环农领办发（2023）7号</t>
        </is>
      </c>
      <c r="AB329" s="73" t="n"/>
    </row>
    <row r="330" ht="71" customHeight="1" s="213">
      <c r="A330" s="122" t="n"/>
      <c r="B330" s="164" t="inlineStr">
        <is>
          <t>环县2022年“一村万树”工程</t>
        </is>
      </c>
      <c r="C330" s="164" t="inlineStr">
        <is>
          <t>续建</t>
        </is>
      </c>
      <c r="D330" s="84" t="inlineStr">
        <is>
          <t>2022.01-2023.12</t>
        </is>
      </c>
      <c r="E330" s="119" t="inlineStr">
        <is>
          <t>樊家川镇慕家河村、樊家川村</t>
        </is>
      </c>
      <c r="F330" s="120" t="inlineStr">
        <is>
          <t>建成“一村万树”一般达标村2个</t>
        </is>
      </c>
      <c r="G330" s="73" t="n">
        <v>50</v>
      </c>
      <c r="H330" s="73">
        <f>G330-I330</f>
        <v/>
      </c>
      <c r="I330" s="73" t="n">
        <v>25</v>
      </c>
      <c r="J330" s="73" t="n"/>
      <c r="K330" s="73" t="n"/>
      <c r="L330" s="73" t="inlineStr">
        <is>
          <t>甘财农[2022]99号   甘财资环[2022]92号</t>
        </is>
      </c>
      <c r="M330" s="231" t="inlineStr">
        <is>
          <t>通过实施“一村万树”工程，全面提升乡村绿化美化水平，为推动乡村振兴提供生态保障。</t>
        </is>
      </c>
      <c r="N330" s="78" t="n"/>
      <c r="O330" s="164" t="n">
        <v>2</v>
      </c>
      <c r="P330" s="164" t="n"/>
      <c r="Q330" s="73">
        <f>R330+S330</f>
        <v/>
      </c>
      <c r="R330" s="73" t="n">
        <v>0.0438</v>
      </c>
      <c r="S330" s="73" t="n">
        <v>0.0538</v>
      </c>
      <c r="T330" s="73">
        <f>U330+V330</f>
        <v/>
      </c>
      <c r="U330" s="73" t="n">
        <v>0.1971</v>
      </c>
      <c r="V330" s="73" t="n">
        <v>0.2421</v>
      </c>
      <c r="W330" s="98" t="inlineStr">
        <is>
          <t>自然资源局</t>
        </is>
      </c>
      <c r="X330" s="98" t="inlineStr">
        <is>
          <t>尚红锁</t>
        </is>
      </c>
      <c r="Y330" s="73" t="inlineStr">
        <is>
          <t>樊家川镇</t>
        </is>
      </c>
      <c r="Z330" s="73" t="inlineStr">
        <is>
          <t>陈冠旭</t>
        </is>
      </c>
      <c r="AA330" s="73" t="inlineStr">
        <is>
          <t>环农领办发（2023）7号</t>
        </is>
      </c>
      <c r="AB330" s="73" t="n"/>
    </row>
    <row r="331" ht="71" customHeight="1" s="213">
      <c r="A331" s="122" t="n"/>
      <c r="B331" s="164" t="inlineStr">
        <is>
          <t>环县2022年“一村万树”工程</t>
        </is>
      </c>
      <c r="C331" s="164" t="inlineStr">
        <is>
          <t>续建</t>
        </is>
      </c>
      <c r="D331" s="84" t="inlineStr">
        <is>
          <t>2022.01-2023.12</t>
        </is>
      </c>
      <c r="E331" s="119" t="inlineStr">
        <is>
          <t>天池乡曹李川村、大方山村</t>
        </is>
      </c>
      <c r="F331" s="120" t="inlineStr">
        <is>
          <t>建成“一村万树”一般达标村2个</t>
        </is>
      </c>
      <c r="G331" s="73" t="n">
        <v>50</v>
      </c>
      <c r="H331" s="73">
        <f>G331-I331</f>
        <v/>
      </c>
      <c r="I331" s="73" t="n">
        <v>25</v>
      </c>
      <c r="J331" s="73" t="n"/>
      <c r="K331" s="73" t="n"/>
      <c r="L331" s="73" t="inlineStr">
        <is>
          <t>甘财农[2022]99号   甘财资环[2022]92号</t>
        </is>
      </c>
      <c r="M331" s="231" t="inlineStr">
        <is>
          <t>通过实施“一村万树”工程，全面提升乡村绿化美化水平，为推动乡村振兴提供生态保障。</t>
        </is>
      </c>
      <c r="N331" s="78" t="n"/>
      <c r="O331" s="164" t="n">
        <v>2</v>
      </c>
      <c r="P331" s="164" t="n"/>
      <c r="Q331" s="73">
        <f>R331+S331</f>
        <v/>
      </c>
      <c r="R331" s="73" t="n">
        <v>0.0261</v>
      </c>
      <c r="S331" s="73" t="n">
        <v>0.0253</v>
      </c>
      <c r="T331" s="73">
        <f>U331+V331</f>
        <v/>
      </c>
      <c r="U331" s="73" t="n">
        <v>0.1138</v>
      </c>
      <c r="V331" s="73" t="n">
        <v>0.0951</v>
      </c>
      <c r="W331" s="98" t="inlineStr">
        <is>
          <t>自然资源局</t>
        </is>
      </c>
      <c r="X331" s="98" t="inlineStr">
        <is>
          <t>尚红锁</t>
        </is>
      </c>
      <c r="Y331" s="73" t="inlineStr">
        <is>
          <t>天池乡</t>
        </is>
      </c>
      <c r="Z331" s="73" t="inlineStr">
        <is>
          <t>王玮</t>
        </is>
      </c>
      <c r="AA331" s="73" t="inlineStr">
        <is>
          <t>环农领办发（2023）7号</t>
        </is>
      </c>
      <c r="AB331" s="73" t="n"/>
    </row>
    <row r="332" ht="71" customHeight="1" s="213">
      <c r="A332" s="122" t="n"/>
      <c r="B332" s="164" t="inlineStr">
        <is>
          <t>环县2022年“一村万树”工程</t>
        </is>
      </c>
      <c r="C332" s="164" t="inlineStr">
        <is>
          <t>续建</t>
        </is>
      </c>
      <c r="D332" s="84" t="inlineStr">
        <is>
          <t>2022.01-2023.12</t>
        </is>
      </c>
      <c r="E332" s="119" t="inlineStr">
        <is>
          <t>曲子镇高李湾村、宋家塬村</t>
        </is>
      </c>
      <c r="F332" s="120" t="inlineStr">
        <is>
          <t>建成“一村万树”达标村2个，含一个示范村。</t>
        </is>
      </c>
      <c r="G332" s="73" t="n">
        <v>73.5</v>
      </c>
      <c r="H332" s="73">
        <f>G332-I332</f>
        <v/>
      </c>
      <c r="I332" s="73" t="n">
        <v>37.5</v>
      </c>
      <c r="J332" s="73" t="n"/>
      <c r="K332" s="73" t="n"/>
      <c r="L332" s="73" t="inlineStr">
        <is>
          <t>甘财农[2022]99号   甘财资环[2022]92号</t>
        </is>
      </c>
      <c r="M332" s="231" t="inlineStr">
        <is>
          <t>通过实施“一村万树”工程，全面提升乡村绿化美化水平，为推动乡村振兴提供生态保障。</t>
        </is>
      </c>
      <c r="N332" s="78" t="n"/>
      <c r="O332" s="164" t="n">
        <v>2</v>
      </c>
      <c r="P332" s="164" t="n"/>
      <c r="Q332" s="73">
        <f>R332+S332</f>
        <v/>
      </c>
      <c r="R332" s="73" t="n">
        <v>0.0062</v>
      </c>
      <c r="S332" s="73" t="n">
        <v>0.0766</v>
      </c>
      <c r="T332" s="73">
        <f>U332+V332</f>
        <v/>
      </c>
      <c r="U332" s="73" t="n">
        <v>0.0244</v>
      </c>
      <c r="V332" s="73" t="n">
        <v>0.2782</v>
      </c>
      <c r="W332" s="98" t="inlineStr">
        <is>
          <t>自然资源局</t>
        </is>
      </c>
      <c r="X332" s="98" t="inlineStr">
        <is>
          <t>尚红锁</t>
        </is>
      </c>
      <c r="Y332" s="73" t="inlineStr">
        <is>
          <t>曲子镇</t>
        </is>
      </c>
      <c r="Z332" s="73" t="inlineStr">
        <is>
          <t>黄国锋</t>
        </is>
      </c>
      <c r="AA332" s="73" t="inlineStr">
        <is>
          <t>环农领办发（2023）7号</t>
        </is>
      </c>
      <c r="AB332" s="73" t="n"/>
    </row>
    <row r="333" ht="71" customHeight="1" s="213">
      <c r="A333" s="122" t="n"/>
      <c r="B333" s="164" t="inlineStr">
        <is>
          <t>环县2022年“一村万树”工程</t>
        </is>
      </c>
      <c r="C333" s="164" t="inlineStr">
        <is>
          <t>续建</t>
        </is>
      </c>
      <c r="D333" s="84" t="inlineStr">
        <is>
          <t>2022.01-2023.12</t>
        </is>
      </c>
      <c r="E333" s="119" t="inlineStr">
        <is>
          <t>芦家湾乡庙儿掌村、盘龙村</t>
        </is>
      </c>
      <c r="F333" s="120" t="inlineStr">
        <is>
          <t>建成“一村万树”一般达标村2个</t>
        </is>
      </c>
      <c r="G333" s="73" t="n">
        <v>50</v>
      </c>
      <c r="H333" s="73">
        <f>G333-I333</f>
        <v/>
      </c>
      <c r="I333" s="73" t="n">
        <v>25</v>
      </c>
      <c r="J333" s="73" t="n"/>
      <c r="K333" s="73" t="n"/>
      <c r="L333" s="73" t="inlineStr">
        <is>
          <t>甘财农[2022]99号   甘财资环[2022]92号</t>
        </is>
      </c>
      <c r="M333" s="231" t="inlineStr">
        <is>
          <t>通过实施“一村万树”工程，全面提升乡村绿化美化水平，为推动乡村振兴提供生态保障。</t>
        </is>
      </c>
      <c r="N333" s="78" t="n"/>
      <c r="O333" s="164" t="n">
        <v>2</v>
      </c>
      <c r="P333" s="164" t="n"/>
      <c r="Q333" s="73">
        <f>R333+S333</f>
        <v/>
      </c>
      <c r="R333" s="73" t="n">
        <v>0.0322</v>
      </c>
      <c r="S333" s="73" t="n">
        <v>0.0218</v>
      </c>
      <c r="T333" s="73">
        <f>U333+V333</f>
        <v/>
      </c>
      <c r="U333" s="73" t="n">
        <v>0.134</v>
      </c>
      <c r="V333" s="73" t="n">
        <v>0.0703</v>
      </c>
      <c r="W333" s="98" t="inlineStr">
        <is>
          <t>自然资源局</t>
        </is>
      </c>
      <c r="X333" s="98" t="inlineStr">
        <is>
          <t>尚红锁</t>
        </is>
      </c>
      <c r="Y333" s="73" t="inlineStr">
        <is>
          <t>芦家湾乡</t>
        </is>
      </c>
      <c r="Z333" s="73" t="inlineStr">
        <is>
          <t>吕清勋</t>
        </is>
      </c>
      <c r="AA333" s="73" t="inlineStr">
        <is>
          <t>环农领办发（2023）7号</t>
        </is>
      </c>
      <c r="AB333" s="73" t="n"/>
    </row>
    <row r="334" ht="71" customHeight="1" s="213">
      <c r="A334" s="122" t="n"/>
      <c r="B334" s="164" t="inlineStr">
        <is>
          <t>环县2022年“一村万树”工程</t>
        </is>
      </c>
      <c r="C334" s="164" t="inlineStr">
        <is>
          <t>续建</t>
        </is>
      </c>
      <c r="D334" s="84" t="inlineStr">
        <is>
          <t>2022.01-2023.12</t>
        </is>
      </c>
      <c r="E334" s="119" t="inlineStr">
        <is>
          <t>耿湾乡万家湾村、张台村</t>
        </is>
      </c>
      <c r="F334" s="120" t="inlineStr">
        <is>
          <t>建成“一村万树”一般达标村2个</t>
        </is>
      </c>
      <c r="G334" s="73" t="n">
        <v>50</v>
      </c>
      <c r="H334" s="73">
        <f>G334-I334</f>
        <v/>
      </c>
      <c r="I334" s="73" t="n">
        <v>25</v>
      </c>
      <c r="J334" s="73" t="n"/>
      <c r="K334" s="73" t="n"/>
      <c r="L334" s="73" t="inlineStr">
        <is>
          <t>甘财农[2022]99号   甘财资环[2022]92号</t>
        </is>
      </c>
      <c r="M334" s="231" t="inlineStr">
        <is>
          <t>通过实施“一村万树”工程，全面提升乡村绿化美化水平，为推动乡村振兴提供生态保障。</t>
        </is>
      </c>
      <c r="N334" s="78" t="n"/>
      <c r="O334" s="164" t="n">
        <v>2</v>
      </c>
      <c r="P334" s="164" t="n"/>
      <c r="Q334" s="73">
        <f>R334+S334</f>
        <v/>
      </c>
      <c r="R334" s="73" t="n">
        <v>0.0329</v>
      </c>
      <c r="S334" s="73" t="n">
        <v>0.06320000000000001</v>
      </c>
      <c r="T334" s="73">
        <f>U334+V334</f>
        <v/>
      </c>
      <c r="U334" s="73" t="n">
        <v>0.1426</v>
      </c>
      <c r="V334" s="73" t="n">
        <v>0.2396</v>
      </c>
      <c r="W334" s="98" t="inlineStr">
        <is>
          <t>自然资源局</t>
        </is>
      </c>
      <c r="X334" s="98" t="inlineStr">
        <is>
          <t>尚红锁</t>
        </is>
      </c>
      <c r="Y334" s="73" t="inlineStr">
        <is>
          <t>耿湾乡</t>
        </is>
      </c>
      <c r="Z334" s="73" t="inlineStr">
        <is>
          <t>赵翊斐</t>
        </is>
      </c>
      <c r="AA334" s="73" t="inlineStr">
        <is>
          <t>环农领办发（2023）7号</t>
        </is>
      </c>
      <c r="AB334" s="73" t="n"/>
    </row>
    <row r="335" ht="39" customHeight="1" s="213">
      <c r="A335" s="51" t="n"/>
      <c r="B335" s="230" t="inlineStr">
        <is>
          <t>（七）农村环境整治&lt;农村人居环境整治&gt;</t>
        </is>
      </c>
      <c r="C335" s="194" t="n"/>
      <c r="D335" s="194" t="n"/>
      <c r="E335" s="189" t="n"/>
      <c r="F335" s="75" t="n"/>
      <c r="G335" s="224">
        <f>G336+G337+G338+G339</f>
        <v/>
      </c>
      <c r="H335" s="224">
        <f>H336+H337+H338+H339</f>
        <v/>
      </c>
      <c r="I335" s="224">
        <f>I336+I337+I338+I339</f>
        <v/>
      </c>
      <c r="J335" s="224">
        <f>J336+J337+J338+J339</f>
        <v/>
      </c>
      <c r="K335" s="224">
        <f>K336+K337+K338+K339</f>
        <v/>
      </c>
      <c r="L335" s="73" t="n"/>
      <c r="M335" s="78" t="n"/>
      <c r="N335" s="78" t="n"/>
      <c r="O335" s="73" t="n"/>
      <c r="P335" s="73" t="n"/>
      <c r="Q335" s="73" t="n"/>
      <c r="R335" s="222" t="n"/>
      <c r="S335" s="222" t="n"/>
      <c r="T335" s="73" t="n"/>
      <c r="U335" s="222" t="n"/>
      <c r="V335" s="222" t="n"/>
      <c r="W335" s="98" t="n"/>
      <c r="X335" s="98" t="n"/>
      <c r="Y335" s="73" t="n"/>
      <c r="Z335" s="73" t="n"/>
      <c r="AA335" s="73" t="n"/>
      <c r="AB335" s="73" t="n"/>
    </row>
    <row r="336" ht="60" customFormat="1" customHeight="1" s="26">
      <c r="A336" s="64" t="n"/>
      <c r="B336" s="64" t="inlineStr">
        <is>
          <t>车道镇刘园子村环境整治项目</t>
        </is>
      </c>
      <c r="C336" s="64" t="inlineStr">
        <is>
          <t>新建</t>
        </is>
      </c>
      <c r="D336" s="64" t="inlineStr">
        <is>
          <t>2023.04-2023.12</t>
        </is>
      </c>
      <c r="E336" s="65" t="inlineStr">
        <is>
          <t>车道镇刘园子村</t>
        </is>
      </c>
      <c r="F336" s="66" t="inlineStr">
        <is>
          <t>新建圆形砖砌检查井42座，铸铁井盖，直径1.2m，深1.5m；De300污水管980m，De200污水管120m，采用直埋敷设；玻璃钢化粪池1座，每座有效容积40m³。</t>
        </is>
      </c>
      <c r="G336" s="219" t="n">
        <v>40</v>
      </c>
      <c r="H336" s="68" t="n">
        <v>40</v>
      </c>
      <c r="I336" s="64" t="n"/>
      <c r="J336" s="64" t="n"/>
      <c r="K336" s="68" t="n"/>
      <c r="L336" s="68" t="inlineStr">
        <is>
          <t>甘财资环[2022]103号</t>
        </is>
      </c>
      <c r="M336" s="66" t="inlineStr">
        <is>
          <t>改善农村基础设施条件，解决自身服务能力，将带来显著的社会效益。有助于改善居民的生活居住条件，扩大优质服务范围。</t>
        </is>
      </c>
      <c r="N336" s="85" t="inlineStr">
        <is>
          <t>项目建成后，有利于进一步发挥区位优势和资源优势，以点带面，辐射农村全面提升整体生活水平。</t>
        </is>
      </c>
      <c r="O336" s="64" t="n">
        <v>1</v>
      </c>
      <c r="P336" s="68" t="n"/>
      <c r="Q336" s="68" t="n">
        <v>0.0243</v>
      </c>
      <c r="R336" s="220" t="n">
        <v>0.0073</v>
      </c>
      <c r="S336" s="220" t="n">
        <v>0.017</v>
      </c>
      <c r="T336" s="68" t="n">
        <v>0.1012</v>
      </c>
      <c r="U336" s="220" t="n">
        <v>0.0303</v>
      </c>
      <c r="V336" s="220" t="n">
        <v>0.0709</v>
      </c>
      <c r="W336" s="64" t="inlineStr">
        <is>
          <t>生态环境局分局</t>
        </is>
      </c>
      <c r="X336" s="95" t="inlineStr">
        <is>
          <t>谈应琪</t>
        </is>
      </c>
      <c r="Y336" s="64" t="inlineStr">
        <is>
          <t>生态环境局分局</t>
        </is>
      </c>
      <c r="Z336" s="68" t="inlineStr">
        <is>
          <t>谈应琪</t>
        </is>
      </c>
      <c r="AA336" s="68" t="inlineStr">
        <is>
          <t>环农领办发
〔2023〕7号</t>
        </is>
      </c>
      <c r="AB336" s="68" t="n"/>
    </row>
    <row r="337" ht="60" customFormat="1" customHeight="1" s="26">
      <c r="A337" s="64" t="n"/>
      <c r="B337" s="64" t="inlineStr">
        <is>
          <t>芦家湾乡庙儿掌、杨新庄村车路崾岘环境整治项目</t>
        </is>
      </c>
      <c r="C337" s="64" t="inlineStr">
        <is>
          <t>新建</t>
        </is>
      </c>
      <c r="D337" s="64" t="inlineStr">
        <is>
          <t>2023.04-2023.12</t>
        </is>
      </c>
      <c r="E337" s="65" t="inlineStr">
        <is>
          <t>芦家湾乡庙儿掌、杨新庄村</t>
        </is>
      </c>
      <c r="F337" s="66" t="inlineStr">
        <is>
          <t>新建圆形砖砌检查井67座，铸铁井盖，直径1.2m，深1.5m；De300污水管3200m，De200污水管330m，采用直埋敷设；玻璃钢化粪池4座，每座有效容积20m³。</t>
        </is>
      </c>
      <c r="G337" s="219" t="n">
        <v>70</v>
      </c>
      <c r="H337" s="68" t="n">
        <v>70</v>
      </c>
      <c r="I337" s="64" t="n"/>
      <c r="J337" s="64" t="n"/>
      <c r="K337" s="68" t="n"/>
      <c r="L337" s="68" t="inlineStr">
        <is>
          <t>甘财资环[2022]103号</t>
        </is>
      </c>
      <c r="M337" s="66" t="inlineStr">
        <is>
          <t>改善农村基础设施条件，解决自身服务能力，将带来显著的社会效益。有助于改善居民的生活居住条件，扩大优质服务范围。</t>
        </is>
      </c>
      <c r="N337" s="85" t="inlineStr">
        <is>
          <t>项目建成后，有利于进一步发挥区位优势和资源优势，以点带面，辐射农村全面提升整体生活水平。</t>
        </is>
      </c>
      <c r="O337" s="64" t="n">
        <v>2</v>
      </c>
      <c r="P337" s="68" t="n"/>
      <c r="Q337" s="68" t="n">
        <v>0.0602</v>
      </c>
      <c r="R337" s="220" t="n">
        <v>0.018</v>
      </c>
      <c r="S337" s="220" t="n">
        <v>0.0422</v>
      </c>
      <c r="T337" s="68" t="n">
        <v>0.2228</v>
      </c>
      <c r="U337" s="220" t="n">
        <v>0.0668</v>
      </c>
      <c r="V337" s="220" t="n">
        <v>0.156</v>
      </c>
      <c r="W337" s="64" t="inlineStr">
        <is>
          <t>生态环境局分局</t>
        </is>
      </c>
      <c r="X337" s="95" t="inlineStr">
        <is>
          <t>谈应琪</t>
        </is>
      </c>
      <c r="Y337" s="64" t="inlineStr">
        <is>
          <t>生态环境局分局</t>
        </is>
      </c>
      <c r="Z337" s="68" t="inlineStr">
        <is>
          <t>谈应琪</t>
        </is>
      </c>
      <c r="AA337" s="68" t="inlineStr">
        <is>
          <t>环农领办发
〔2023〕7号</t>
        </is>
      </c>
      <c r="AB337" s="68" t="n"/>
    </row>
    <row r="338" ht="60" customFormat="1" customHeight="1" s="26">
      <c r="A338" s="64" t="n"/>
      <c r="B338" s="64" t="inlineStr">
        <is>
          <t>污水处理项目</t>
        </is>
      </c>
      <c r="C338" s="64" t="inlineStr">
        <is>
          <t>新建</t>
        </is>
      </c>
      <c r="D338" s="64" t="inlineStr">
        <is>
          <t>2023.01-
2023.12</t>
        </is>
      </c>
      <c r="E338" s="65" t="inlineStr">
        <is>
          <t>20个乡镇</t>
        </is>
      </c>
      <c r="F338" s="66" t="inlineStr">
        <is>
          <t>2023年，对20个乡镇的污水处理站进行维修。</t>
        </is>
      </c>
      <c r="G338" s="219" t="n">
        <v>170</v>
      </c>
      <c r="H338" s="68" t="n">
        <v>170</v>
      </c>
      <c r="I338" s="64" t="n"/>
      <c r="J338" s="64" t="n"/>
      <c r="K338" s="68" t="n"/>
      <c r="L338" s="68" t="inlineStr">
        <is>
          <t>甘财农[2022]99号</t>
        </is>
      </c>
      <c r="M338" s="66" t="inlineStr">
        <is>
          <t>有效改善人居环境卫生，提升环境质量。</t>
        </is>
      </c>
      <c r="N338" s="85" t="n"/>
      <c r="O338" s="64" t="n">
        <v>215</v>
      </c>
      <c r="P338" s="68" t="n">
        <v>36</v>
      </c>
      <c r="Q338" s="68" t="n">
        <v>9.199999999999999</v>
      </c>
      <c r="R338" s="220" t="n">
        <v>3.5</v>
      </c>
      <c r="S338" s="220" t="n">
        <v>5.7</v>
      </c>
      <c r="T338" s="68" t="n">
        <v>33.65</v>
      </c>
      <c r="U338" s="220" t="n">
        <v>14.4</v>
      </c>
      <c r="V338" s="220" t="n">
        <v>19.25</v>
      </c>
      <c r="W338" s="64" t="inlineStr">
        <is>
          <t>住建局</t>
        </is>
      </c>
      <c r="X338" s="95" t="inlineStr">
        <is>
          <t>王生杰</t>
        </is>
      </c>
      <c r="Y338" s="64" t="inlineStr">
        <is>
          <t>县自来水公司</t>
        </is>
      </c>
      <c r="Z338" s="68" t="inlineStr">
        <is>
          <t>王煜东</t>
        </is>
      </c>
      <c r="AA338" s="68" t="inlineStr">
        <is>
          <t>环农领办发
〔2023〕7号</t>
        </is>
      </c>
      <c r="AB338" s="68" t="n"/>
    </row>
    <row r="339" ht="60" customFormat="1" customHeight="1" s="26">
      <c r="A339" s="64" t="n"/>
      <c r="B339" s="64" t="inlineStr">
        <is>
          <t>2022年农村人居环境整治</t>
        </is>
      </c>
      <c r="C339" s="64" t="inlineStr">
        <is>
          <t>续建</t>
        </is>
      </c>
      <c r="D339" s="64" t="inlineStr">
        <is>
          <t>2022.01-2023.12</t>
        </is>
      </c>
      <c r="E339" s="65" t="inlineStr">
        <is>
          <t>车道镇等4个乡镇5个村</t>
        </is>
      </c>
      <c r="F339" s="66" t="inlineStr">
        <is>
          <t>实施荒山绿化5000亩。行道树栽植119.8公里。</t>
        </is>
      </c>
      <c r="G339" s="219">
        <f>H339</f>
        <v/>
      </c>
      <c r="H339" s="68" t="n">
        <v>128.9</v>
      </c>
      <c r="I339" s="64" t="n"/>
      <c r="J339" s="64" t="n"/>
      <c r="K339" s="68" t="n"/>
      <c r="L339" s="68" t="inlineStr">
        <is>
          <t>甘财资环[2022]92号</t>
        </is>
      </c>
      <c r="M339" s="66" t="inlineStr">
        <is>
          <t>通过实施该项目，进一步增加绿化面积，改善生态环境，有效发挥防风固沙、保持水土作用。</t>
        </is>
      </c>
      <c r="N339" s="85" t="n"/>
      <c r="O339" s="64">
        <f>SUM(O340:O343)</f>
        <v/>
      </c>
      <c r="P339" s="68" t="n"/>
      <c r="Q339" s="68">
        <f>SUM(Q340:Q343)</f>
        <v/>
      </c>
      <c r="R339" s="220">
        <f>SUM(R340:R343)</f>
        <v/>
      </c>
      <c r="S339" s="220">
        <f>SUM(S340:S343)</f>
        <v/>
      </c>
      <c r="T339" s="68">
        <f>SUM(T340:T343)</f>
        <v/>
      </c>
      <c r="U339" s="220">
        <f>SUM(U340:U343)</f>
        <v/>
      </c>
      <c r="V339" s="220">
        <f>SUM(V340:V343)</f>
        <v/>
      </c>
      <c r="W339" s="64" t="inlineStr">
        <is>
          <t>自然资源局</t>
        </is>
      </c>
      <c r="X339" s="95" t="inlineStr">
        <is>
          <t>尚红锁</t>
        </is>
      </c>
      <c r="Y339" s="64" t="inlineStr">
        <is>
          <t>相关乡镇</t>
        </is>
      </c>
      <c r="Z339" s="68" t="inlineStr">
        <is>
          <t>相关乡镇镇长</t>
        </is>
      </c>
      <c r="AA339" s="68" t="inlineStr">
        <is>
          <t>环农领办发
〔2023〕7号</t>
        </is>
      </c>
      <c r="AB339" s="68" t="n"/>
    </row>
    <row r="340" ht="56" customFormat="1" customHeight="1" s="26">
      <c r="A340" s="122" t="n"/>
      <c r="B340" s="122" t="inlineStr">
        <is>
          <t>2022年农村人居环境整治</t>
        </is>
      </c>
      <c r="C340" s="122" t="inlineStr">
        <is>
          <t>续建</t>
        </is>
      </c>
      <c r="D340" s="84" t="inlineStr">
        <is>
          <t>2022.01-2023.12</t>
        </is>
      </c>
      <c r="E340" s="119" t="inlineStr">
        <is>
          <t>车道镇安掌村</t>
        </is>
      </c>
      <c r="F340" s="123" t="inlineStr">
        <is>
          <t>实施荒山造林2000亩；栽植行道树30公里</t>
        </is>
      </c>
      <c r="G340" s="232">
        <f>H340</f>
        <v/>
      </c>
      <c r="H340" s="73" t="n">
        <v>63.8</v>
      </c>
      <c r="I340" s="73" t="n"/>
      <c r="J340" s="73" t="n"/>
      <c r="K340" s="73" t="n"/>
      <c r="L340" s="73" t="inlineStr">
        <is>
          <t>甘财资环[2022]92号</t>
        </is>
      </c>
      <c r="M340" s="78" t="inlineStr">
        <is>
          <t>通过实施该项目，进一步增加绿化面积，改善生态环境，有效发挥防风固沙、保持水土作用。</t>
        </is>
      </c>
      <c r="N340" s="78" t="n"/>
      <c r="O340" s="73" t="n">
        <v>1</v>
      </c>
      <c r="P340" s="73" t="n"/>
      <c r="Q340" s="73">
        <f>R340+S340</f>
        <v/>
      </c>
      <c r="R340" s="73" t="n">
        <v>0.0052</v>
      </c>
      <c r="S340" s="73" t="n">
        <v>0.0028</v>
      </c>
      <c r="T340" s="73">
        <f>U340+V340</f>
        <v/>
      </c>
      <c r="U340" s="73" t="n">
        <v>0.024</v>
      </c>
      <c r="V340" s="73" t="n">
        <v>0.0112</v>
      </c>
      <c r="W340" s="98" t="inlineStr">
        <is>
          <t>自然资源局</t>
        </is>
      </c>
      <c r="X340" s="98" t="inlineStr">
        <is>
          <t>尚红锁</t>
        </is>
      </c>
      <c r="Y340" s="73" t="inlineStr">
        <is>
          <t>车道镇</t>
        </is>
      </c>
      <c r="Z340" s="73" t="inlineStr">
        <is>
          <t>都晓</t>
        </is>
      </c>
      <c r="AA340" s="73" t="inlineStr">
        <is>
          <t>环农领办发
〔2023〕7号</t>
        </is>
      </c>
      <c r="AB340" s="73" t="n"/>
    </row>
    <row r="341" ht="56" customFormat="1" customHeight="1" s="26">
      <c r="A341" s="122" t="n"/>
      <c r="B341" s="122" t="inlineStr">
        <is>
          <t>2022年农村人居环境整治</t>
        </is>
      </c>
      <c r="C341" s="122" t="inlineStr">
        <is>
          <t>续建</t>
        </is>
      </c>
      <c r="D341" s="84" t="inlineStr">
        <is>
          <t>2022.01-2023.12</t>
        </is>
      </c>
      <c r="E341" s="119" t="inlineStr">
        <is>
          <t>小南沟乡汪天子村</t>
        </is>
      </c>
      <c r="F341" s="123" t="inlineStr">
        <is>
          <t>在汪天子村栽植公路行道树20公里</t>
        </is>
      </c>
      <c r="G341" s="232">
        <f>H341</f>
        <v/>
      </c>
      <c r="H341" s="73" t="n">
        <v>15.79</v>
      </c>
      <c r="I341" s="73" t="n"/>
      <c r="J341" s="73" t="n"/>
      <c r="K341" s="73" t="n"/>
      <c r="L341" s="73" t="inlineStr">
        <is>
          <t>甘财资环[2022]92号</t>
        </is>
      </c>
      <c r="M341" s="78" t="inlineStr">
        <is>
          <t>通过实施该项目，进一步增加绿化面积，改善生态环境，有效发挥防风固沙、保持水土作用。</t>
        </is>
      </c>
      <c r="N341" s="78" t="n"/>
      <c r="O341" s="73" t="n">
        <v>1</v>
      </c>
      <c r="P341" s="73" t="n"/>
      <c r="Q341" s="73">
        <f>R341+S341</f>
        <v/>
      </c>
      <c r="R341" s="73" t="n">
        <v>0.008800000000000001</v>
      </c>
      <c r="S341" s="73" t="n">
        <v>0.0107</v>
      </c>
      <c r="T341" s="73">
        <f>U341+V341</f>
        <v/>
      </c>
      <c r="U341" s="73" t="n">
        <v>0.0387</v>
      </c>
      <c r="V341" s="73" t="n">
        <v>0.0429</v>
      </c>
      <c r="W341" s="98" t="inlineStr">
        <is>
          <t>自然资源局</t>
        </is>
      </c>
      <c r="X341" s="98" t="inlineStr">
        <is>
          <t>尚红锁</t>
        </is>
      </c>
      <c r="Y341" s="73" t="inlineStr">
        <is>
          <t>小南沟乡</t>
        </is>
      </c>
      <c r="Z341" s="73" t="inlineStr">
        <is>
          <t>裴艳</t>
        </is>
      </c>
      <c r="AA341" s="73" t="inlineStr">
        <is>
          <t>环农领办发
〔2023〕7号</t>
        </is>
      </c>
      <c r="AB341" s="73" t="n"/>
    </row>
    <row r="342" ht="56" customFormat="1" customHeight="1" s="26">
      <c r="A342" s="122" t="n"/>
      <c r="B342" s="122" t="inlineStr">
        <is>
          <t>2022年农村人居环境整治</t>
        </is>
      </c>
      <c r="C342" s="122" t="inlineStr">
        <is>
          <t>续建</t>
        </is>
      </c>
      <c r="D342" s="84" t="inlineStr">
        <is>
          <t>2022.01-2023.12</t>
        </is>
      </c>
      <c r="E342" s="119" t="inlineStr">
        <is>
          <t>合道镇常崾岘村、朱家塬村</t>
        </is>
      </c>
      <c r="F342" s="123" t="inlineStr">
        <is>
          <t>在常崾岘村实施荒山造林3000亩，在朱家塬村栽植公路行道树15公里</t>
        </is>
      </c>
      <c r="G342" s="232">
        <f>H342</f>
        <v/>
      </c>
      <c r="H342" s="73" t="n">
        <v>32.4</v>
      </c>
      <c r="I342" s="73" t="n"/>
      <c r="J342" s="73" t="n"/>
      <c r="K342" s="73" t="n"/>
      <c r="L342" s="73" t="inlineStr">
        <is>
          <t>甘财资环[2022]92号</t>
        </is>
      </c>
      <c r="M342" s="78" t="inlineStr">
        <is>
          <t>通过实施该项目，进一步增加绿化面积，改善生态环境，有效发挥防风固沙、保持水土作用。</t>
        </is>
      </c>
      <c r="N342" s="78" t="n"/>
      <c r="O342" s="73" t="n">
        <v>2</v>
      </c>
      <c r="P342" s="73" t="n"/>
      <c r="Q342" s="73">
        <f>R342+S342</f>
        <v/>
      </c>
      <c r="R342" s="73" t="n">
        <v>0.0283</v>
      </c>
      <c r="S342" s="73" t="n">
        <v>0.0333</v>
      </c>
      <c r="T342" s="73">
        <f>U342+V342</f>
        <v/>
      </c>
      <c r="U342" s="73" t="n">
        <v>0.1194</v>
      </c>
      <c r="V342" s="73" t="n">
        <v>0.118</v>
      </c>
      <c r="W342" s="98" t="inlineStr">
        <is>
          <t>自然资源局</t>
        </is>
      </c>
      <c r="X342" s="98" t="inlineStr">
        <is>
          <t>尚红锁</t>
        </is>
      </c>
      <c r="Y342" s="73" t="inlineStr">
        <is>
          <t>合道镇</t>
        </is>
      </c>
      <c r="Z342" s="73" t="inlineStr">
        <is>
          <t>梁建升</t>
        </is>
      </c>
      <c r="AA342" s="73" t="inlineStr">
        <is>
          <t>环农领办发
〔2023〕7号</t>
        </is>
      </c>
      <c r="AB342" s="73" t="n"/>
    </row>
    <row r="343" ht="56" customFormat="1" customHeight="1" s="26">
      <c r="A343" s="122" t="n"/>
      <c r="B343" s="122" t="inlineStr">
        <is>
          <t>2022年农村人居环境整治</t>
        </is>
      </c>
      <c r="C343" s="122" t="inlineStr">
        <is>
          <t>续建</t>
        </is>
      </c>
      <c r="D343" s="84" t="inlineStr">
        <is>
          <t>2022.01-2023.12</t>
        </is>
      </c>
      <c r="E343" s="119" t="inlineStr">
        <is>
          <t>虎洞镇张家湾村</t>
        </is>
      </c>
      <c r="F343" s="123" t="inlineStr">
        <is>
          <t>在张家湾村栽植公路行道树54.8公里</t>
        </is>
      </c>
      <c r="G343" s="232">
        <f>H343</f>
        <v/>
      </c>
      <c r="H343" s="73" t="n">
        <v>16.91</v>
      </c>
      <c r="I343" s="73" t="n"/>
      <c r="J343" s="73" t="n"/>
      <c r="K343" s="73" t="n"/>
      <c r="L343" s="73" t="inlineStr">
        <is>
          <t>甘财资环[2022]92号</t>
        </is>
      </c>
      <c r="M343" s="78" t="inlineStr">
        <is>
          <t>通过实施该项目，进一步增加绿化面积，改善生态环境，有效发挥防风固沙、保持水土作用。</t>
        </is>
      </c>
      <c r="N343" s="78" t="n"/>
      <c r="O343" s="73" t="n">
        <v>1</v>
      </c>
      <c r="P343" s="73" t="n"/>
      <c r="Q343" s="73">
        <f>R343+S343</f>
        <v/>
      </c>
      <c r="R343" s="73" t="n">
        <v>0.0118</v>
      </c>
      <c r="S343" s="73" t="n">
        <v>0.014</v>
      </c>
      <c r="T343" s="73">
        <f>U343+V343</f>
        <v/>
      </c>
      <c r="U343" s="73" t="n">
        <v>0.052</v>
      </c>
      <c r="V343" s="73" t="n">
        <v>0.0539</v>
      </c>
      <c r="W343" s="98" t="inlineStr">
        <is>
          <t>自然资源局</t>
        </is>
      </c>
      <c r="X343" s="98" t="inlineStr">
        <is>
          <t>尚红锁</t>
        </is>
      </c>
      <c r="Y343" s="73" t="inlineStr">
        <is>
          <t>虎洞镇</t>
        </is>
      </c>
      <c r="Z343" s="73" t="inlineStr">
        <is>
          <t>敬晓军</t>
        </is>
      </c>
      <c r="AA343" s="73" t="inlineStr">
        <is>
          <t>环农领办发
〔2023〕7号</t>
        </is>
      </c>
      <c r="AB343" s="73" t="n"/>
    </row>
    <row r="344" ht="51" customFormat="1" customHeight="1" s="27">
      <c r="A344" s="164" t="n"/>
      <c r="B344" s="233" t="inlineStr">
        <is>
          <t>（八）危房改造（农村抗震房改造）</t>
        </is>
      </c>
      <c r="C344" s="194" t="n"/>
      <c r="D344" s="194" t="n"/>
      <c r="E344" s="189" t="n"/>
      <c r="F344" s="120" t="n"/>
      <c r="G344" s="221" t="n">
        <v>493.91</v>
      </c>
      <c r="H344" s="73" t="n">
        <v>427.92</v>
      </c>
      <c r="I344" s="164" t="n">
        <v>65.98999999999999</v>
      </c>
      <c r="J344" s="164" t="n">
        <v>0</v>
      </c>
      <c r="K344" s="73" t="n">
        <v>0</v>
      </c>
      <c r="L344" s="73" t="n"/>
      <c r="M344" s="120" t="n"/>
      <c r="N344" s="78" t="n"/>
      <c r="O344" s="164" t="n"/>
      <c r="P344" s="73" t="n"/>
      <c r="Q344" s="73" t="n"/>
      <c r="R344" s="222" t="n"/>
      <c r="S344" s="222" t="n"/>
      <c r="T344" s="73" t="n"/>
      <c r="U344" s="222" t="n"/>
      <c r="V344" s="222" t="n"/>
      <c r="W344" s="164" t="n"/>
      <c r="X344" s="97" t="n"/>
      <c r="Y344" s="164" t="n"/>
      <c r="Z344" s="73" t="n"/>
      <c r="AA344" s="73" t="n"/>
      <c r="AB344" s="73" t="n"/>
    </row>
    <row r="345" ht="54" customFormat="1" customHeight="1" s="26">
      <c r="A345" s="64" t="n"/>
      <c r="B345" s="64" t="inlineStr">
        <is>
          <t>农房抗震改造合计</t>
        </is>
      </c>
      <c r="C345" s="64" t="inlineStr">
        <is>
          <t>新建</t>
        </is>
      </c>
      <c r="D345" s="64" t="n"/>
      <c r="E345" s="64" t="inlineStr">
        <is>
          <t>全县
20个乡镇</t>
        </is>
      </c>
      <c r="F345" s="66" t="inlineStr">
        <is>
          <t>计划实施“六类对象”农房抗震改造324户，每户1.5万元。</t>
        </is>
      </c>
      <c r="G345" s="219">
        <f>SUM(G346:G365)</f>
        <v/>
      </c>
      <c r="H345" s="219">
        <f>SUM(H346:H365)</f>
        <v/>
      </c>
      <c r="I345" s="219">
        <f>SUM(I346:I365)</f>
        <v/>
      </c>
      <c r="J345" s="219">
        <f>SUM(J346:J365)</f>
        <v/>
      </c>
      <c r="K345" s="219">
        <f>SUM(K346:K365)</f>
        <v/>
      </c>
      <c r="L345" s="68" t="n"/>
      <c r="M345" s="66" t="inlineStr">
        <is>
          <t>改善住房质量，提高农房抗震性能</t>
        </is>
      </c>
      <c r="N345" s="85" t="n"/>
      <c r="O345" s="64" t="n">
        <v>134</v>
      </c>
      <c r="P345" s="68" t="n">
        <v>11</v>
      </c>
      <c r="Q345" s="68" t="n">
        <v>0.0324</v>
      </c>
      <c r="R345" s="220" t="n">
        <v>0.0236</v>
      </c>
      <c r="S345" s="220" t="n">
        <v>0.008800000000000001</v>
      </c>
      <c r="T345" s="68" t="n">
        <v>0.1153</v>
      </c>
      <c r="U345" s="220" t="n">
        <v>0.0843</v>
      </c>
      <c r="V345" s="220" t="n">
        <v>0.031</v>
      </c>
      <c r="W345" s="64" t="inlineStr">
        <is>
          <t>住建局</t>
        </is>
      </c>
      <c r="X345" s="95" t="inlineStr">
        <is>
          <t>贾杰</t>
        </is>
      </c>
      <c r="Y345" s="64" t="inlineStr">
        <is>
          <t>各乡镇人民政府</t>
        </is>
      </c>
      <c r="Z345" s="68" t="inlineStr">
        <is>
          <t>各乡镇乡镇长</t>
        </is>
      </c>
      <c r="AA345" s="68" t="inlineStr">
        <is>
          <t>环农领办发
〔2023〕7号</t>
        </is>
      </c>
      <c r="AB345" s="68" t="n"/>
    </row>
    <row r="346" ht="70" customFormat="1" customHeight="1" s="27">
      <c r="A346" s="122" t="n"/>
      <c r="B346" s="122" t="inlineStr">
        <is>
          <t>农房抗震改造</t>
        </is>
      </c>
      <c r="C346" s="122" t="inlineStr">
        <is>
          <t>新建</t>
        </is>
      </c>
      <c r="D346" s="122" t="inlineStr">
        <is>
          <t>2023.03-2023.11</t>
        </is>
      </c>
      <c r="E346" s="122" t="inlineStr">
        <is>
          <t>八珠乡</t>
        </is>
      </c>
      <c r="F346" s="78" t="inlineStr">
        <is>
          <t>计划实施“六类对象”农房抗震改造11户，其中：八珠塬村2户、白塬村1户、曹塬村3户、冯家湾村2户、马连掌村3户。</t>
        </is>
      </c>
      <c r="G346" s="224">
        <f>SUM(H346:I346)</f>
        <v/>
      </c>
      <c r="H346" s="224" t="n">
        <v>16.5</v>
      </c>
      <c r="I346" s="224" t="n"/>
      <c r="J346" s="224" t="n"/>
      <c r="K346" s="224" t="n"/>
      <c r="L346" s="73" t="inlineStr">
        <is>
          <t>甘财综[2022]56号</t>
        </is>
      </c>
      <c r="M346" s="78" t="inlineStr">
        <is>
          <t>改善住房质量，提高农房抗震性能</t>
        </is>
      </c>
      <c r="N346" s="78" t="n"/>
      <c r="O346" s="73" t="n">
        <v>5</v>
      </c>
      <c r="P346" s="73" t="n"/>
      <c r="Q346" s="73">
        <f>R346+S346</f>
        <v/>
      </c>
      <c r="R346" s="73" t="n">
        <v>0.0004</v>
      </c>
      <c r="S346" s="73" t="n">
        <v>0.0007</v>
      </c>
      <c r="T346" s="73">
        <f>U346+V346</f>
        <v/>
      </c>
      <c r="U346" s="73" t="n">
        <v>0.0014</v>
      </c>
      <c r="V346" s="73" t="n">
        <v>0.0025</v>
      </c>
      <c r="W346" s="73" t="inlineStr">
        <is>
          <t>住建局</t>
        </is>
      </c>
      <c r="X346" s="73" t="inlineStr">
        <is>
          <t>贾杰</t>
        </is>
      </c>
      <c r="Y346" s="122" t="inlineStr">
        <is>
          <t>八珠乡人民政府</t>
        </is>
      </c>
      <c r="Z346" s="73" t="inlineStr">
        <is>
          <t>张彬彬</t>
        </is>
      </c>
      <c r="AA346" s="73" t="inlineStr">
        <is>
          <t>环农领办发
〔2023〕7号</t>
        </is>
      </c>
      <c r="AB346" s="73" t="n"/>
    </row>
    <row r="347" ht="70" customFormat="1" customHeight="1" s="27">
      <c r="A347" s="122" t="n"/>
      <c r="B347" s="122" t="inlineStr">
        <is>
          <t>农房抗震改造</t>
        </is>
      </c>
      <c r="C347" s="122" t="inlineStr">
        <is>
          <t>新建</t>
        </is>
      </c>
      <c r="D347" s="122" t="inlineStr">
        <is>
          <t>2023.03-2023.11</t>
        </is>
      </c>
      <c r="E347" s="122" t="inlineStr">
        <is>
          <t>车道镇</t>
        </is>
      </c>
      <c r="F347" s="78" t="inlineStr">
        <is>
          <t>计划实施“六类对象”农房抗震改造17户，其中：安掌村1户、陈掌村3户、代掌村1户、苦水掌村1户、刘园子村1户、双庙村2户、万安村2户、王西掌村1户、魏洼村2户、樱桃掌村2户、元茆村1户。</t>
        </is>
      </c>
      <c r="G347" s="224">
        <f>SUM(H347:I347)</f>
        <v/>
      </c>
      <c r="H347" s="224" t="n">
        <v>25.5</v>
      </c>
      <c r="I347" s="224" t="n"/>
      <c r="J347" s="224" t="n"/>
      <c r="K347" s="224" t="n"/>
      <c r="L347" s="73" t="inlineStr">
        <is>
          <t>甘财综[2022]56号</t>
        </is>
      </c>
      <c r="M347" s="78" t="inlineStr">
        <is>
          <t>改善住房质量，提高农房抗震性能</t>
        </is>
      </c>
      <c r="N347" s="78" t="n"/>
      <c r="O347" s="73" t="n">
        <v>11</v>
      </c>
      <c r="P347" s="73" t="n"/>
      <c r="Q347" s="73">
        <f>R347+S347</f>
        <v/>
      </c>
      <c r="R347" s="73" t="n">
        <v>0.0009</v>
      </c>
      <c r="S347" s="73" t="n">
        <v>0.0008</v>
      </c>
      <c r="T347" s="73">
        <f>U347+V347</f>
        <v/>
      </c>
      <c r="U347" s="73" t="n">
        <v>0.0032</v>
      </c>
      <c r="V347" s="73" t="n">
        <v>0.0028</v>
      </c>
      <c r="W347" s="73" t="inlineStr">
        <is>
          <t>住建局</t>
        </is>
      </c>
      <c r="X347" s="73" t="inlineStr">
        <is>
          <t>贾杰</t>
        </is>
      </c>
      <c r="Y347" s="122" t="inlineStr">
        <is>
          <t>车道镇人民政府</t>
        </is>
      </c>
      <c r="Z347" s="73" t="inlineStr">
        <is>
          <t>都晓</t>
        </is>
      </c>
      <c r="AA347" s="73" t="inlineStr">
        <is>
          <t>环农领办发
〔2023〕7号</t>
        </is>
      </c>
      <c r="AB347" s="73" t="n"/>
    </row>
    <row r="348" ht="70" customFormat="1" customHeight="1" s="27">
      <c r="A348" s="122" t="n"/>
      <c r="B348" s="122" t="inlineStr">
        <is>
          <t>农房抗震改造</t>
        </is>
      </c>
      <c r="C348" s="122" t="inlineStr">
        <is>
          <t>新建</t>
        </is>
      </c>
      <c r="D348" s="122" t="inlineStr">
        <is>
          <t>2023.03-2023.11</t>
        </is>
      </c>
      <c r="E348" s="122" t="inlineStr">
        <is>
          <t>樊家川镇</t>
        </is>
      </c>
      <c r="F348" s="78" t="inlineStr">
        <is>
          <t>计划实施“六类对象”农房抗震改造4户，其中：樊家川村1户、马驿沟村1户、长城村2户。</t>
        </is>
      </c>
      <c r="G348" s="224">
        <f>SUM(H348:I348)</f>
        <v/>
      </c>
      <c r="H348" s="224" t="n">
        <v>6</v>
      </c>
      <c r="I348" s="224" t="n"/>
      <c r="J348" s="224" t="n"/>
      <c r="K348" s="224" t="n"/>
      <c r="L348" s="73" t="inlineStr">
        <is>
          <t>甘财综[2022]56号</t>
        </is>
      </c>
      <c r="M348" s="78" t="inlineStr">
        <is>
          <t>改善住房质量，提高农房抗震性能</t>
        </is>
      </c>
      <c r="N348" s="78" t="n"/>
      <c r="O348" s="73" t="n">
        <v>3</v>
      </c>
      <c r="P348" s="73" t="n"/>
      <c r="Q348" s="73">
        <f>R348+S348</f>
        <v/>
      </c>
      <c r="R348" s="73" t="n">
        <v>0.0004</v>
      </c>
      <c r="S348" s="73" t="n">
        <v>0</v>
      </c>
      <c r="T348" s="73">
        <f>U348+V348</f>
        <v/>
      </c>
      <c r="U348" s="73" t="n">
        <v>0.0014</v>
      </c>
      <c r="V348" s="73" t="n">
        <v>0</v>
      </c>
      <c r="W348" s="73" t="inlineStr">
        <is>
          <t>住建局</t>
        </is>
      </c>
      <c r="X348" s="73" t="inlineStr">
        <is>
          <t>贾杰</t>
        </is>
      </c>
      <c r="Y348" s="122" t="inlineStr">
        <is>
          <t>樊家川镇人民政府</t>
        </is>
      </c>
      <c r="Z348" s="73" t="inlineStr">
        <is>
          <t>陈冠旭</t>
        </is>
      </c>
      <c r="AA348" s="73" t="inlineStr">
        <is>
          <t>环农领办发
〔2023〕7号</t>
        </is>
      </c>
      <c r="AB348" s="73" t="n"/>
    </row>
    <row r="349" ht="70" customFormat="1" customHeight="1" s="27">
      <c r="A349" s="122" t="n"/>
      <c r="B349" s="122" t="inlineStr">
        <is>
          <t>农房抗震改造</t>
        </is>
      </c>
      <c r="C349" s="122" t="inlineStr">
        <is>
          <t>新建</t>
        </is>
      </c>
      <c r="D349" s="122" t="inlineStr">
        <is>
          <t>2023.03-2023.11</t>
        </is>
      </c>
      <c r="E349" s="122" t="inlineStr">
        <is>
          <t>耿湾乡</t>
        </is>
      </c>
      <c r="F349" s="78" t="inlineStr">
        <is>
          <t>计划实施“六类对象”农房抗震改造23户，其中：郜庄村3户、耿河村5户、韩老庄村1户、郝东掌村2户、潘掌村2户、四合掌村4户、万湾村3户、许掌村2户、早流渠村1户。</t>
        </is>
      </c>
      <c r="G349" s="224">
        <f>SUM(H349:I349)</f>
        <v/>
      </c>
      <c r="H349" s="224" t="n">
        <v>34.5</v>
      </c>
      <c r="I349" s="224" t="n"/>
      <c r="J349" s="224" t="n"/>
      <c r="K349" s="224" t="n"/>
      <c r="L349" s="73" t="inlineStr">
        <is>
          <t>甘财综[2022]56号</t>
        </is>
      </c>
      <c r="M349" s="78" t="inlineStr">
        <is>
          <t>改善住房质量，提高农房抗震性能</t>
        </is>
      </c>
      <c r="N349" s="78" t="n"/>
      <c r="O349" s="73" t="n">
        <v>9</v>
      </c>
      <c r="P349" s="73" t="n"/>
      <c r="Q349" s="73">
        <f>R349+S349</f>
        <v/>
      </c>
      <c r="R349" s="73" t="n">
        <v>0.0015</v>
      </c>
      <c r="S349" s="73" t="n">
        <v>0.0008</v>
      </c>
      <c r="T349" s="73">
        <f>U349+V349</f>
        <v/>
      </c>
      <c r="U349" s="73" t="n">
        <v>0.0054</v>
      </c>
      <c r="V349" s="73" t="n">
        <v>0.0028</v>
      </c>
      <c r="W349" s="73" t="inlineStr">
        <is>
          <t>住建局</t>
        </is>
      </c>
      <c r="X349" s="73" t="inlineStr">
        <is>
          <t>贾杰</t>
        </is>
      </c>
      <c r="Y349" s="122" t="inlineStr">
        <is>
          <t>耿湾乡人民政府</t>
        </is>
      </c>
      <c r="Z349" s="73" t="inlineStr">
        <is>
          <t>赵翊斐</t>
        </is>
      </c>
      <c r="AA349" s="73" t="inlineStr">
        <is>
          <t>环农领办发
〔2023〕7号</t>
        </is>
      </c>
      <c r="AB349" s="73" t="n"/>
    </row>
    <row r="350" ht="70" customFormat="1" customHeight="1" s="27">
      <c r="A350" s="122" t="n"/>
      <c r="B350" s="122" t="inlineStr">
        <is>
          <t>农房抗震改造</t>
        </is>
      </c>
      <c r="C350" s="122" t="inlineStr">
        <is>
          <t>新建</t>
        </is>
      </c>
      <c r="D350" s="122" t="inlineStr">
        <is>
          <t>2023.03-2023.11</t>
        </is>
      </c>
      <c r="E350" s="122" t="inlineStr">
        <is>
          <t>合道镇</t>
        </is>
      </c>
      <c r="F350" s="78" t="inlineStr">
        <is>
          <t>计划实施“六类对象”农房抗震改造29户，其中：陈旗塬村1户、大路洼村1户、何塬村1户、红崖洼村3户、梁坪村3户、尚西坪村3户、沈家岭村1户、唐台子村1户、陶洼子村4户、瓦天沟村1户、杨坪沟村3户、寨子坪村1户、赵台村4户、朱家塬村2户。</t>
        </is>
      </c>
      <c r="G350" s="224">
        <f>SUM(H350:I350)</f>
        <v/>
      </c>
      <c r="H350" s="224" t="n">
        <v>43.5</v>
      </c>
      <c r="I350" s="224" t="n"/>
      <c r="J350" s="224" t="n"/>
      <c r="K350" s="224" t="n"/>
      <c r="L350" s="73" t="inlineStr">
        <is>
          <t>甘财综[2022]56号</t>
        </is>
      </c>
      <c r="M350" s="78" t="inlineStr">
        <is>
          <t>改善住房质量，提高农房抗震性能</t>
        </is>
      </c>
      <c r="N350" s="78" t="n"/>
      <c r="O350" s="73" t="n">
        <v>14</v>
      </c>
      <c r="P350" s="73" t="n"/>
      <c r="Q350" s="73">
        <f>R350+S350</f>
        <v/>
      </c>
      <c r="R350" s="73" t="n">
        <v>0.002</v>
      </c>
      <c r="S350" s="73" t="n">
        <v>0.0009</v>
      </c>
      <c r="T350" s="73">
        <f>U350+V350</f>
        <v/>
      </c>
      <c r="U350" s="73" t="n">
        <v>0.0072</v>
      </c>
      <c r="V350" s="73" t="n">
        <v>0.0032</v>
      </c>
      <c r="W350" s="73" t="inlineStr">
        <is>
          <t>住建局</t>
        </is>
      </c>
      <c r="X350" s="73" t="inlineStr">
        <is>
          <t>贾杰</t>
        </is>
      </c>
      <c r="Y350" s="122" t="inlineStr">
        <is>
          <t>合道镇人民政府</t>
        </is>
      </c>
      <c r="Z350" s="73" t="inlineStr">
        <is>
          <t>梁建升</t>
        </is>
      </c>
      <c r="AA350" s="73" t="inlineStr">
        <is>
          <t>环农领办发
〔2023〕7号</t>
        </is>
      </c>
      <c r="AB350" s="73" t="n"/>
    </row>
    <row r="351" ht="70" customFormat="1" customHeight="1" s="27">
      <c r="A351" s="122" t="n"/>
      <c r="B351" s="122" t="inlineStr">
        <is>
          <t>农房抗震改造</t>
        </is>
      </c>
      <c r="C351" s="122" t="inlineStr">
        <is>
          <t>新建</t>
        </is>
      </c>
      <c r="D351" s="122" t="inlineStr">
        <is>
          <t>2023.03-2023.11</t>
        </is>
      </c>
      <c r="E351" s="122" t="inlineStr">
        <is>
          <t>洪德镇</t>
        </is>
      </c>
      <c r="F351" s="78" t="inlineStr">
        <is>
          <t>计划实施“六类对象”农房抗震改造23户，其中：丁阳渠子村5户、耿塬畔村1户、河连湾村1户、洪德街村2户、寇河村2户、李达掌村1户、李原村2户、马塬村1户、私盐路村2户、苏长沟村1户、新集子村1户、许旗村1户、张塬村1户、赵洼村2户。</t>
        </is>
      </c>
      <c r="G351" s="224">
        <f>SUM(H351:I351)</f>
        <v/>
      </c>
      <c r="H351" s="224" t="n">
        <v>34.5</v>
      </c>
      <c r="I351" s="224" t="n"/>
      <c r="J351" s="224" t="n"/>
      <c r="K351" s="224" t="n"/>
      <c r="L351" s="73" t="inlineStr">
        <is>
          <t>甘财综[2022]56号</t>
        </is>
      </c>
      <c r="M351" s="78" t="inlineStr">
        <is>
          <t>改善住房质量，提高农房抗震性能</t>
        </is>
      </c>
      <c r="N351" s="78" t="n"/>
      <c r="O351" s="73" t="n">
        <v>14</v>
      </c>
      <c r="P351" s="73" t="n"/>
      <c r="Q351" s="73">
        <f>R351+S351</f>
        <v/>
      </c>
      <c r="R351" s="73" t="n">
        <v>0.0013</v>
      </c>
      <c r="S351" s="73" t="n">
        <v>0.001</v>
      </c>
      <c r="T351" s="73">
        <f>U351+V351</f>
        <v/>
      </c>
      <c r="U351" s="73" t="n">
        <v>0.0046</v>
      </c>
      <c r="V351" s="73" t="n">
        <v>0.0036</v>
      </c>
      <c r="W351" s="73" t="inlineStr">
        <is>
          <t>住建局</t>
        </is>
      </c>
      <c r="X351" s="73" t="inlineStr">
        <is>
          <t>贾杰</t>
        </is>
      </c>
      <c r="Y351" s="122" t="inlineStr">
        <is>
          <t>洪德镇人民政府</t>
        </is>
      </c>
      <c r="Z351" s="73" t="inlineStr">
        <is>
          <t>何海军</t>
        </is>
      </c>
      <c r="AA351" s="73" t="inlineStr">
        <is>
          <t>环农领办发
〔2023〕7号</t>
        </is>
      </c>
      <c r="AB351" s="73" t="n"/>
    </row>
    <row r="352" ht="70" customFormat="1" customHeight="1" s="27">
      <c r="A352" s="122" t="n"/>
      <c r="B352" s="122" t="inlineStr">
        <is>
          <t>农房抗震改造</t>
        </is>
      </c>
      <c r="C352" s="122" t="inlineStr">
        <is>
          <t>新建</t>
        </is>
      </c>
      <c r="D352" s="122" t="inlineStr">
        <is>
          <t>2023.03-2023.11</t>
        </is>
      </c>
      <c r="E352" s="122" t="inlineStr">
        <is>
          <t>虎洞镇</t>
        </is>
      </c>
      <c r="F352" s="78" t="inlineStr">
        <is>
          <t>计划实施“六类对象”农房抗震改造14户，其中：半个城村3户、常兆台村1户、高庙湾村2户、贾驿村2户、金庄塬村1户、魏家河村2户、张大掌村3户。</t>
        </is>
      </c>
      <c r="G352" s="224">
        <f>SUM(H352:I352)</f>
        <v/>
      </c>
      <c r="H352" s="224" t="n">
        <v>21</v>
      </c>
      <c r="I352" s="224" t="n"/>
      <c r="J352" s="224" t="n"/>
      <c r="K352" s="224" t="n"/>
      <c r="L352" s="73" t="inlineStr">
        <is>
          <t>甘财综[2022]56号</t>
        </is>
      </c>
      <c r="M352" s="78" t="inlineStr">
        <is>
          <t>改善住房质量，提高农房抗震性能</t>
        </is>
      </c>
      <c r="N352" s="78" t="n"/>
      <c r="O352" s="73" t="n">
        <v>7</v>
      </c>
      <c r="P352" s="73" t="n"/>
      <c r="Q352" s="73">
        <f>R352+S352</f>
        <v/>
      </c>
      <c r="R352" s="73" t="n">
        <v>0.001</v>
      </c>
      <c r="S352" s="73" t="n">
        <v>0.0004</v>
      </c>
      <c r="T352" s="73">
        <f>U352+V352</f>
        <v/>
      </c>
      <c r="U352" s="73" t="n">
        <v>0.0036</v>
      </c>
      <c r="V352" s="73" t="n">
        <v>0.0014</v>
      </c>
      <c r="W352" s="73" t="inlineStr">
        <is>
          <t>住建局</t>
        </is>
      </c>
      <c r="X352" s="73" t="inlineStr">
        <is>
          <t>贾杰</t>
        </is>
      </c>
      <c r="Y352" s="122" t="inlineStr">
        <is>
          <t>虎洞镇人民政府</t>
        </is>
      </c>
      <c r="Z352" s="73" t="inlineStr">
        <is>
          <t>敬晓军</t>
        </is>
      </c>
      <c r="AA352" s="73" t="inlineStr">
        <is>
          <t>环农领办发
〔2023〕7号</t>
        </is>
      </c>
      <c r="AB352" s="73" t="n"/>
    </row>
    <row r="353" ht="70" customFormat="1" customHeight="1" s="27">
      <c r="A353" s="122" t="n"/>
      <c r="B353" s="122" t="inlineStr">
        <is>
          <t>农房抗震改造</t>
        </is>
      </c>
      <c r="C353" s="122" t="inlineStr">
        <is>
          <t>新建</t>
        </is>
      </c>
      <c r="D353" s="122" t="inlineStr">
        <is>
          <t>2023.03-2023.11</t>
        </is>
      </c>
      <c r="E353" s="122" t="inlineStr">
        <is>
          <t>环城镇</t>
        </is>
      </c>
      <c r="F353" s="78" t="inlineStr">
        <is>
          <t>计划实施“六类对象”农房抗震改造7户，其中：龚淌村1户、马坊塬村1户、宁老庄村1户、西川村1户、杨庙掌村1户、张滩滩村1户、赵小掌村1户。</t>
        </is>
      </c>
      <c r="G353" s="224">
        <f>SUM(H353:I353)</f>
        <v/>
      </c>
      <c r="H353" s="224" t="n">
        <v>10.5</v>
      </c>
      <c r="I353" s="224" t="n"/>
      <c r="J353" s="224" t="n"/>
      <c r="K353" s="224" t="n"/>
      <c r="L353" s="73" t="inlineStr">
        <is>
          <t>甘财综[2022]56号</t>
        </is>
      </c>
      <c r="M353" s="78" t="inlineStr">
        <is>
          <t>改善住房质量，提高农房抗震性能</t>
        </is>
      </c>
      <c r="N353" s="78" t="n"/>
      <c r="O353" s="73" t="n">
        <v>1</v>
      </c>
      <c r="P353" s="73" t="n">
        <v>6</v>
      </c>
      <c r="Q353" s="73">
        <f>R353+S353</f>
        <v/>
      </c>
      <c r="R353" s="73" t="n">
        <v>0.0005</v>
      </c>
      <c r="S353" s="73" t="n">
        <v>0.0002</v>
      </c>
      <c r="T353" s="73">
        <f>U353+V353</f>
        <v/>
      </c>
      <c r="U353" s="73" t="n">
        <v>0.0018</v>
      </c>
      <c r="V353" s="73" t="n">
        <v>0.0007</v>
      </c>
      <c r="W353" s="73" t="inlineStr">
        <is>
          <t>住建局</t>
        </is>
      </c>
      <c r="X353" s="73" t="inlineStr">
        <is>
          <t>贾杰</t>
        </is>
      </c>
      <c r="Y353" s="122" t="inlineStr">
        <is>
          <t>环城镇人民政府</t>
        </is>
      </c>
      <c r="Z353" s="73" t="inlineStr">
        <is>
          <t>王向斌</t>
        </is>
      </c>
      <c r="AA353" s="73" t="inlineStr">
        <is>
          <t>环农领办发
〔2023〕7号</t>
        </is>
      </c>
      <c r="AB353" s="73" t="n"/>
    </row>
    <row r="354" ht="70" customFormat="1" customHeight="1" s="27">
      <c r="A354" s="122" t="n"/>
      <c r="B354" s="122" t="inlineStr">
        <is>
          <t>农房抗震改造</t>
        </is>
      </c>
      <c r="C354" s="122" t="inlineStr">
        <is>
          <t>新建</t>
        </is>
      </c>
      <c r="D354" s="122" t="inlineStr">
        <is>
          <t>2023.03-2023.11</t>
        </is>
      </c>
      <c r="E354" s="122" t="inlineStr">
        <is>
          <t>芦家湾乡</t>
        </is>
      </c>
      <c r="F354" s="78" t="inlineStr">
        <is>
          <t>计划实施“六类对象”农房抗震改造30户，其中：大堡条村2户、花儿掌村6户、井川村3户、庙儿掌村5户、盘龙村4户、宋家掌村3户、桃李湾村3户、王庄村2户、杨新庄村2户。</t>
        </is>
      </c>
      <c r="G354" s="224">
        <f>SUM(H354:I354)</f>
        <v/>
      </c>
      <c r="H354" s="224" t="n">
        <v>45</v>
      </c>
      <c r="I354" s="224" t="n"/>
      <c r="J354" s="224" t="n"/>
      <c r="K354" s="224" t="n"/>
      <c r="L354" s="73" t="inlineStr">
        <is>
          <t>甘财综[2022]56号</t>
        </is>
      </c>
      <c r="M354" s="78" t="inlineStr">
        <is>
          <t>改善住房质量，提高农房抗震性能</t>
        </is>
      </c>
      <c r="N354" s="78" t="n"/>
      <c r="O354" s="73" t="n">
        <v>9</v>
      </c>
      <c r="P354" s="73" t="n"/>
      <c r="Q354" s="73">
        <f>R354+S354</f>
        <v/>
      </c>
      <c r="R354" s="73" t="n">
        <v>0.0023</v>
      </c>
      <c r="S354" s="73" t="n">
        <v>0.0007</v>
      </c>
      <c r="T354" s="73">
        <f>U354+V354</f>
        <v/>
      </c>
      <c r="U354" s="73" t="n">
        <v>0.008200000000000001</v>
      </c>
      <c r="V354" s="73" t="n">
        <v>0.0025</v>
      </c>
      <c r="W354" s="73" t="inlineStr">
        <is>
          <t>住建局</t>
        </is>
      </c>
      <c r="X354" s="73" t="inlineStr">
        <is>
          <t>贾杰</t>
        </is>
      </c>
      <c r="Y354" s="122" t="inlineStr">
        <is>
          <t>芦家湾乡人民政府</t>
        </is>
      </c>
      <c r="Z354" s="73" t="inlineStr">
        <is>
          <t>吕清勋</t>
        </is>
      </c>
      <c r="AA354" s="73" t="inlineStr">
        <is>
          <t>环农领办发
〔2023〕7号</t>
        </is>
      </c>
      <c r="AB354" s="73" t="n"/>
    </row>
    <row r="355" ht="70" customFormat="1" customHeight="1" s="27">
      <c r="A355" s="122" t="n"/>
      <c r="B355" s="122" t="inlineStr">
        <is>
          <t>农房抗震改造</t>
        </is>
      </c>
      <c r="C355" s="122" t="inlineStr">
        <is>
          <t>新建</t>
        </is>
      </c>
      <c r="D355" s="122" t="inlineStr">
        <is>
          <t>2023.03-2023.11</t>
        </is>
      </c>
      <c r="E355" s="122" t="inlineStr">
        <is>
          <t>罗山川乡</t>
        </is>
      </c>
      <c r="F355" s="78" t="inlineStr">
        <is>
          <t>计划实施“六类对象”农房抗震改造3户，其中：龙柏山村2户、苇芝城村1户。</t>
        </is>
      </c>
      <c r="G355" s="224">
        <f>SUM(H355:I355)</f>
        <v/>
      </c>
      <c r="H355" s="224" t="n">
        <v>4.5</v>
      </c>
      <c r="I355" s="224" t="n"/>
      <c r="J355" s="224" t="n"/>
      <c r="K355" s="224" t="n"/>
      <c r="L355" s="73" t="inlineStr">
        <is>
          <t>甘财综[2022]56号</t>
        </is>
      </c>
      <c r="M355" s="78" t="inlineStr">
        <is>
          <t>改善住房质量，提高农房抗震性能</t>
        </is>
      </c>
      <c r="N355" s="78" t="n"/>
      <c r="O355" s="73" t="n">
        <v>2</v>
      </c>
      <c r="P355" s="73" t="n"/>
      <c r="Q355" s="73">
        <f>R355+S355</f>
        <v/>
      </c>
      <c r="R355" s="73" t="n">
        <v>0.0003</v>
      </c>
      <c r="S355" s="73" t="n">
        <v>0</v>
      </c>
      <c r="T355" s="73">
        <f>U355+V355</f>
        <v/>
      </c>
      <c r="U355" s="222" t="n">
        <v>0.001</v>
      </c>
      <c r="V355" s="73" t="n">
        <v>0</v>
      </c>
      <c r="W355" s="73" t="inlineStr">
        <is>
          <t>住建局</t>
        </is>
      </c>
      <c r="X355" s="73" t="inlineStr">
        <is>
          <t>贾杰</t>
        </is>
      </c>
      <c r="Y355" s="122" t="inlineStr">
        <is>
          <t>罗山川乡人民政府</t>
        </is>
      </c>
      <c r="Z355" s="73" t="inlineStr">
        <is>
          <t>李长宝</t>
        </is>
      </c>
      <c r="AA355" s="73" t="inlineStr">
        <is>
          <t>环农领办发
〔2023〕7号</t>
        </is>
      </c>
      <c r="AB355" s="73" t="n"/>
    </row>
    <row r="356" ht="70" customFormat="1" customHeight="1" s="27">
      <c r="A356" s="122" t="n"/>
      <c r="B356" s="122" t="inlineStr">
        <is>
          <t>农房抗震改造</t>
        </is>
      </c>
      <c r="C356" s="122" t="inlineStr">
        <is>
          <t>新建</t>
        </is>
      </c>
      <c r="D356" s="122" t="inlineStr">
        <is>
          <t>2023.03-2023.11</t>
        </is>
      </c>
      <c r="E356" s="122" t="inlineStr">
        <is>
          <t>毛井镇</t>
        </is>
      </c>
      <c r="F356" s="78" t="inlineStr">
        <is>
          <t>计划实施“六类对象”农房抗震改造44户，其中：丁连掌村2户、二条俭村20户、红土咀村3户、黄寨柯村8户、乔崾岘村3户、施家滩村3户、杨东掌村1户、砖城子村4户。</t>
        </is>
      </c>
      <c r="G356" s="224">
        <f>SUM(H356:I356)</f>
        <v/>
      </c>
      <c r="H356" s="224" t="n">
        <v>66</v>
      </c>
      <c r="I356" s="224" t="n"/>
      <c r="J356" s="224" t="n"/>
      <c r="K356" s="224" t="n"/>
      <c r="L356" s="73" t="inlineStr">
        <is>
          <t>甘财综[2022]56号</t>
        </is>
      </c>
      <c r="M356" s="78" t="inlineStr">
        <is>
          <t>改善住房质量，提高农房抗震性能</t>
        </is>
      </c>
      <c r="N356" s="78" t="n"/>
      <c r="O356" s="73" t="n">
        <v>8</v>
      </c>
      <c r="P356" s="73" t="n"/>
      <c r="Q356" s="73">
        <f>R356+S356</f>
        <v/>
      </c>
      <c r="R356" s="73" t="n">
        <v>0.0034</v>
      </c>
      <c r="S356" s="73" t="n">
        <v>0.001</v>
      </c>
      <c r="T356" s="73">
        <f>U356+V356</f>
        <v/>
      </c>
      <c r="U356" s="73" t="n">
        <v>0.0122</v>
      </c>
      <c r="V356" s="73" t="n">
        <v>0.0036</v>
      </c>
      <c r="W356" s="73" t="inlineStr">
        <is>
          <t>住建局</t>
        </is>
      </c>
      <c r="X356" s="73" t="inlineStr">
        <is>
          <t>贾杰</t>
        </is>
      </c>
      <c r="Y356" s="122" t="inlineStr">
        <is>
          <t>毛井镇人民政府</t>
        </is>
      </c>
      <c r="Z356" s="73" t="inlineStr">
        <is>
          <t>梁森</t>
        </is>
      </c>
      <c r="AA356" s="73" t="inlineStr">
        <is>
          <t>环农领办发
〔2023〕7号</t>
        </is>
      </c>
      <c r="AB356" s="73" t="n"/>
    </row>
    <row r="357" ht="70" customFormat="1" customHeight="1" s="27">
      <c r="A357" s="122" t="n"/>
      <c r="B357" s="122" t="inlineStr">
        <is>
          <t>农房抗震改造</t>
        </is>
      </c>
      <c r="C357" s="122" t="inlineStr">
        <is>
          <t>新建</t>
        </is>
      </c>
      <c r="D357" s="122" t="inlineStr">
        <is>
          <t>2023.03-2023.11</t>
        </is>
      </c>
      <c r="E357" s="122" t="inlineStr">
        <is>
          <t>木钵镇</t>
        </is>
      </c>
      <c r="F357" s="78" t="inlineStr">
        <is>
          <t>计划实施“六类对象”农房抗震改造16户，其中：白家掌村2户、曹旗村2户、关营村1户、郭西掌村3户、刘家塬村1户、罗家沟村3户、木钵街村1户、水坝滩村1户、殷家桥村1户、周湾村1户。</t>
        </is>
      </c>
      <c r="G357" s="224">
        <f>SUM(H357:I357)</f>
        <v/>
      </c>
      <c r="H357" s="224" t="n">
        <v>24</v>
      </c>
      <c r="I357" s="224" t="n"/>
      <c r="J357" s="224" t="n"/>
      <c r="K357" s="224" t="n"/>
      <c r="L357" s="73" t="inlineStr">
        <is>
          <t>甘财综[2022]56号</t>
        </is>
      </c>
      <c r="M357" s="78" t="inlineStr">
        <is>
          <t>改善住房质量，提高农房抗震性能</t>
        </is>
      </c>
      <c r="N357" s="78" t="n"/>
      <c r="O357" s="73" t="n">
        <v>10</v>
      </c>
      <c r="P357" s="73" t="n"/>
      <c r="Q357" s="73">
        <f>R357+S357</f>
        <v/>
      </c>
      <c r="R357" s="73" t="n">
        <v>0.0013</v>
      </c>
      <c r="S357" s="73" t="n">
        <v>0.0003</v>
      </c>
      <c r="T357" s="73">
        <f>U357+V357</f>
        <v/>
      </c>
      <c r="U357" s="73" t="n">
        <v>0.0046</v>
      </c>
      <c r="V357" s="73" t="n">
        <v>0.001</v>
      </c>
      <c r="W357" s="73" t="inlineStr">
        <is>
          <t>住建局</t>
        </is>
      </c>
      <c r="X357" s="73" t="inlineStr">
        <is>
          <t>贾杰</t>
        </is>
      </c>
      <c r="Y357" s="122" t="inlineStr">
        <is>
          <t>木钵镇人民政府</t>
        </is>
      </c>
      <c r="Z357" s="73" t="inlineStr">
        <is>
          <t>王贵平</t>
        </is>
      </c>
      <c r="AA357" s="73" t="inlineStr">
        <is>
          <t>环农领办发
〔2023〕7号</t>
        </is>
      </c>
      <c r="AB357" s="73" t="n"/>
    </row>
    <row r="358" ht="70" customFormat="1" customHeight="1" s="27">
      <c r="A358" s="122" t="n"/>
      <c r="B358" s="122" t="inlineStr">
        <is>
          <t>农房抗震改造</t>
        </is>
      </c>
      <c r="C358" s="122" t="inlineStr">
        <is>
          <t>新建</t>
        </is>
      </c>
      <c r="D358" s="122" t="inlineStr">
        <is>
          <t>2023.03-2023.11</t>
        </is>
      </c>
      <c r="E358" s="122" t="inlineStr">
        <is>
          <t>南湫乡</t>
        </is>
      </c>
      <c r="F358" s="78" t="inlineStr">
        <is>
          <t>计划实施“六类对象”农房抗震改造5户，其中：代家洼村1户、洪涝池村1户、花儿山村2户、杨兴堡村1户。</t>
        </is>
      </c>
      <c r="G358" s="224">
        <f>SUM(H358:I358)</f>
        <v/>
      </c>
      <c r="H358" s="224" t="n">
        <v>7.5</v>
      </c>
      <c r="I358" s="224" t="n"/>
      <c r="J358" s="224" t="n"/>
      <c r="K358" s="224" t="n"/>
      <c r="L358" s="73" t="inlineStr">
        <is>
          <t>甘财综[2022]56号</t>
        </is>
      </c>
      <c r="M358" s="78" t="inlineStr">
        <is>
          <t>改善住房质量，提高农房抗震性能</t>
        </is>
      </c>
      <c r="N358" s="78" t="n"/>
      <c r="O358" s="73" t="n">
        <v>4</v>
      </c>
      <c r="P358" s="73" t="n"/>
      <c r="Q358" s="73">
        <f>R358+S358</f>
        <v/>
      </c>
      <c r="R358" s="73" t="n">
        <v>0.0005</v>
      </c>
      <c r="S358" s="73" t="n">
        <v>0</v>
      </c>
      <c r="T358" s="73">
        <f>U358+V358</f>
        <v/>
      </c>
      <c r="U358" s="73" t="n">
        <v>0.0018</v>
      </c>
      <c r="V358" s="73" t="n">
        <v>0</v>
      </c>
      <c r="W358" s="73" t="inlineStr">
        <is>
          <t>住建局</t>
        </is>
      </c>
      <c r="X358" s="73" t="inlineStr">
        <is>
          <t>贾杰</t>
        </is>
      </c>
      <c r="Y358" s="122" t="inlineStr">
        <is>
          <t>南湫乡人民政府</t>
        </is>
      </c>
      <c r="Z358" s="73" t="inlineStr">
        <is>
          <t>王泰骁</t>
        </is>
      </c>
      <c r="AA358" s="73" t="inlineStr">
        <is>
          <t>环农领办发
〔2023〕7号</t>
        </is>
      </c>
      <c r="AB358" s="73" t="n"/>
    </row>
    <row r="359" ht="70" customFormat="1" customHeight="1" s="27">
      <c r="A359" s="122" t="n"/>
      <c r="B359" s="122" t="inlineStr">
        <is>
          <t>农房抗震改造</t>
        </is>
      </c>
      <c r="C359" s="122" t="inlineStr">
        <is>
          <t>新建</t>
        </is>
      </c>
      <c r="D359" s="122" t="inlineStr">
        <is>
          <t>2023.03-2023.11</t>
        </is>
      </c>
      <c r="E359" s="122" t="inlineStr">
        <is>
          <t>秦团庄乡</t>
        </is>
      </c>
      <c r="F359" s="78" t="inlineStr">
        <is>
          <t>计划实施“六类对象”农房抗震改造6户，其中：大天子村1户、南掌堡子村4户、新茆村1户。</t>
        </is>
      </c>
      <c r="G359" s="224">
        <f>SUM(H359:I359)</f>
        <v/>
      </c>
      <c r="H359" s="224" t="n">
        <v>9</v>
      </c>
      <c r="I359" s="224" t="n"/>
      <c r="J359" s="224" t="n"/>
      <c r="K359" s="224" t="n"/>
      <c r="L359" s="73" t="inlineStr">
        <is>
          <t>甘财综[2022]56号</t>
        </is>
      </c>
      <c r="M359" s="78" t="inlineStr">
        <is>
          <t>改善住房质量，提高农房抗震性能</t>
        </is>
      </c>
      <c r="N359" s="78" t="n"/>
      <c r="O359" s="73" t="n">
        <v>3</v>
      </c>
      <c r="P359" s="73" t="n"/>
      <c r="Q359" s="73">
        <f>R359+S359</f>
        <v/>
      </c>
      <c r="R359" s="73" t="n">
        <v>0.0003</v>
      </c>
      <c r="S359" s="73" t="n">
        <v>0.0003</v>
      </c>
      <c r="T359" s="73">
        <f>U359+V359</f>
        <v/>
      </c>
      <c r="U359" s="222" t="n">
        <v>0.001</v>
      </c>
      <c r="V359" s="73" t="n">
        <v>0.001</v>
      </c>
      <c r="W359" s="73" t="inlineStr">
        <is>
          <t>住建局</t>
        </is>
      </c>
      <c r="X359" s="73" t="inlineStr">
        <is>
          <t>贾杰</t>
        </is>
      </c>
      <c r="Y359" s="122" t="inlineStr">
        <is>
          <t>秦团庄乡人民政府</t>
        </is>
      </c>
      <c r="Z359" s="73" t="inlineStr">
        <is>
          <t>刘凤飞</t>
        </is>
      </c>
      <c r="AA359" s="73" t="inlineStr">
        <is>
          <t>环农领办发
〔2023〕7号</t>
        </is>
      </c>
      <c r="AB359" s="73" t="n"/>
    </row>
    <row r="360" ht="70" customFormat="1" customHeight="1" s="27">
      <c r="A360" s="122" t="n"/>
      <c r="B360" s="122" t="inlineStr">
        <is>
          <t>农房抗震改造</t>
        </is>
      </c>
      <c r="C360" s="122" t="inlineStr">
        <is>
          <t>新建</t>
        </is>
      </c>
      <c r="D360" s="122" t="inlineStr">
        <is>
          <t>2023.03-2023.11</t>
        </is>
      </c>
      <c r="E360" s="122" t="inlineStr">
        <is>
          <t>曲子镇</t>
        </is>
      </c>
      <c r="F360" s="78" t="inlineStr">
        <is>
          <t>计划实施“六类对象”农房抗震改造11户，其中：高李湾村5户、楼房子村1户、马家河村1户、孟家寨村1户、宋家塬村1户、西沟村2户。</t>
        </is>
      </c>
      <c r="G360" s="224">
        <f>SUM(H360:I360)</f>
        <v/>
      </c>
      <c r="H360" s="224" t="n">
        <v>16.5</v>
      </c>
      <c r="I360" s="224" t="n"/>
      <c r="J360" s="224" t="n"/>
      <c r="K360" s="224" t="n"/>
      <c r="L360" s="73" t="inlineStr">
        <is>
          <t>甘财综[2022]56号</t>
        </is>
      </c>
      <c r="M360" s="78" t="inlineStr">
        <is>
          <t>改善住房质量，提高农房抗震性能</t>
        </is>
      </c>
      <c r="N360" s="78" t="n"/>
      <c r="O360" s="73" t="n">
        <v>1</v>
      </c>
      <c r="P360" s="73" t="n">
        <v>5</v>
      </c>
      <c r="Q360" s="73">
        <f>R360+S360</f>
        <v/>
      </c>
      <c r="R360" s="73" t="n">
        <v>0.0005</v>
      </c>
      <c r="S360" s="73" t="n">
        <v>0.0005999999999999999</v>
      </c>
      <c r="T360" s="73">
        <f>U360+V360</f>
        <v/>
      </c>
      <c r="U360" s="73" t="n">
        <v>0.0018</v>
      </c>
      <c r="V360" s="73" t="n">
        <v>0.0021</v>
      </c>
      <c r="W360" s="73" t="inlineStr">
        <is>
          <t>住建局</t>
        </is>
      </c>
      <c r="X360" s="73" t="inlineStr">
        <is>
          <t>贾杰</t>
        </is>
      </c>
      <c r="Y360" s="122" t="inlineStr">
        <is>
          <t>曲子镇人民政府</t>
        </is>
      </c>
      <c r="Z360" s="73" t="inlineStr">
        <is>
          <t>黄国锋</t>
        </is>
      </c>
      <c r="AA360" s="73" t="inlineStr">
        <is>
          <t>环农领办发
〔2023〕7号</t>
        </is>
      </c>
      <c r="AB360" s="73" t="n"/>
    </row>
    <row r="361" ht="70" customFormat="1" customHeight="1" s="27">
      <c r="A361" s="122" t="n"/>
      <c r="B361" s="122" t="inlineStr">
        <is>
          <t>农房抗震改造</t>
        </is>
      </c>
      <c r="C361" s="122" t="inlineStr">
        <is>
          <t>新建</t>
        </is>
      </c>
      <c r="D361" s="122" t="inlineStr">
        <is>
          <t>2023.03-2023.11</t>
        </is>
      </c>
      <c r="E361" s="122" t="inlineStr">
        <is>
          <t>山城乡</t>
        </is>
      </c>
      <c r="F361" s="78" t="inlineStr">
        <is>
          <t>计划实施“六类对象”农房抗震改造11户，其中：八里铺村1户、郝掌村2户、王山口子村2户、谢庄村1户、薛原村3户、寨柯村1户、赵庄村1户。</t>
        </is>
      </c>
      <c r="G361" s="224">
        <f>SUM(H361:I361)</f>
        <v/>
      </c>
      <c r="H361" s="224" t="n">
        <v>16.5</v>
      </c>
      <c r="I361" s="224" t="n"/>
      <c r="J361" s="224" t="n"/>
      <c r="K361" s="224" t="n"/>
      <c r="L361" s="73" t="inlineStr">
        <is>
          <t>甘财综[2022]56号</t>
        </is>
      </c>
      <c r="M361" s="78" t="inlineStr">
        <is>
          <t>改善住房质量，提高农房抗震性能</t>
        </is>
      </c>
      <c r="N361" s="78" t="n"/>
      <c r="O361" s="73" t="n">
        <v>7</v>
      </c>
      <c r="P361" s="73" t="n"/>
      <c r="Q361" s="73">
        <f>R361+S361</f>
        <v/>
      </c>
      <c r="R361" s="73" t="n">
        <v>0.001</v>
      </c>
      <c r="S361" s="73" t="n">
        <v>0.0001</v>
      </c>
      <c r="T361" s="73">
        <f>U361+V361</f>
        <v/>
      </c>
      <c r="U361" s="73" t="n">
        <v>0.0036</v>
      </c>
      <c r="V361" s="73" t="n">
        <v>0.0003</v>
      </c>
      <c r="W361" s="73" t="inlineStr">
        <is>
          <t>住建局</t>
        </is>
      </c>
      <c r="X361" s="73" t="inlineStr">
        <is>
          <t>贾杰</t>
        </is>
      </c>
      <c r="Y361" s="122" t="inlineStr">
        <is>
          <t>山城乡人民政府</t>
        </is>
      </c>
      <c r="Z361" s="73" t="inlineStr">
        <is>
          <t>拓娟</t>
        </is>
      </c>
      <c r="AA361" s="73" t="inlineStr">
        <is>
          <t>环农领办发
〔2023〕7号</t>
        </is>
      </c>
      <c r="AB361" s="73" t="n"/>
    </row>
    <row r="362" ht="70" customFormat="1" customHeight="1" s="27">
      <c r="A362" s="122" t="n"/>
      <c r="B362" s="122" t="inlineStr">
        <is>
          <t>农房抗震改造</t>
        </is>
      </c>
      <c r="C362" s="122" t="inlineStr">
        <is>
          <t>新建</t>
        </is>
      </c>
      <c r="D362" s="122" t="inlineStr">
        <is>
          <t>2023.03-2023.11</t>
        </is>
      </c>
      <c r="E362" s="122" t="inlineStr">
        <is>
          <t>天池乡</t>
        </is>
      </c>
      <c r="F362" s="78" t="inlineStr">
        <is>
          <t>计划实施“六类对象”农房抗震改造48户，其中：曹李川村3户、大方山村2户、大庄台村3户、老庄湾村5户、梁家河村5户、碾盘岭村5户、潘老庄村2户、四合掌村2户、苏北岔村4户、天池村2户、吴城子村1户、喜家坪村3户、鲜岔村2户、殷渠河村6户、张邓塬村2户。</t>
        </is>
      </c>
      <c r="G362" s="224">
        <f>SUM(H362:I362)</f>
        <v/>
      </c>
      <c r="H362" s="224" t="n">
        <v>12.42</v>
      </c>
      <c r="I362" s="224" t="n">
        <v>65.98999999999999</v>
      </c>
      <c r="J362" s="224" t="n"/>
      <c r="K362" s="224" t="n"/>
      <c r="L362" s="73" t="inlineStr">
        <is>
          <t>甘财综[2022]56号</t>
        </is>
      </c>
      <c r="M362" s="78" t="inlineStr">
        <is>
          <t>改善住房质量，提高农房抗震性能</t>
        </is>
      </c>
      <c r="N362" s="78" t="n"/>
      <c r="O362" s="73" t="n">
        <v>15</v>
      </c>
      <c r="P362" s="73" t="n"/>
      <c r="Q362" s="73">
        <f>R362+S362</f>
        <v/>
      </c>
      <c r="R362" s="73" t="n">
        <v>0.0045</v>
      </c>
      <c r="S362" s="73" t="n">
        <v>0.0002</v>
      </c>
      <c r="T362" s="73">
        <f>U362+V362</f>
        <v/>
      </c>
      <c r="U362" s="73" t="n">
        <v>0.0162</v>
      </c>
      <c r="V362" s="73" t="n">
        <v>0.0007</v>
      </c>
      <c r="W362" s="73" t="inlineStr">
        <is>
          <t>住建局</t>
        </is>
      </c>
      <c r="X362" s="73" t="inlineStr">
        <is>
          <t>贾杰</t>
        </is>
      </c>
      <c r="Y362" s="122" t="inlineStr">
        <is>
          <t>天池乡人民政府</t>
        </is>
      </c>
      <c r="Z362" s="73" t="inlineStr">
        <is>
          <t>王伟</t>
        </is>
      </c>
      <c r="AA362" s="73" t="inlineStr">
        <is>
          <t>环农领办发
〔2023〕7号</t>
        </is>
      </c>
      <c r="AB362" s="73" t="n"/>
    </row>
    <row r="363" ht="70" customFormat="1" customHeight="1" s="27">
      <c r="A363" s="122" t="n"/>
      <c r="B363" s="122" t="inlineStr">
        <is>
          <t>农房抗震改造</t>
        </is>
      </c>
      <c r="C363" s="122" t="inlineStr">
        <is>
          <t>新建</t>
        </is>
      </c>
      <c r="D363" s="122" t="inlineStr">
        <is>
          <t>2023.03-2023.11</t>
        </is>
      </c>
      <c r="E363" s="122" t="inlineStr">
        <is>
          <t>甜水镇</t>
        </is>
      </c>
      <c r="F363" s="78" t="inlineStr">
        <is>
          <t>计划实施“六类对象”农房抗震改造5户，其中：大良洼村2户、何塬村1户、七里屯村2户。</t>
        </is>
      </c>
      <c r="G363" s="224">
        <f>SUM(H363:I363)</f>
        <v/>
      </c>
      <c r="H363" s="224" t="n">
        <v>7.5</v>
      </c>
      <c r="I363" s="224" t="n"/>
      <c r="J363" s="224" t="n"/>
      <c r="K363" s="224" t="n"/>
      <c r="L363" s="73" t="inlineStr">
        <is>
          <t>甘财综[2022]56号</t>
        </is>
      </c>
      <c r="M363" s="78" t="inlineStr">
        <is>
          <t>改善住房质量，提高农房抗震性能</t>
        </is>
      </c>
      <c r="N363" s="78" t="n"/>
      <c r="O363" s="73" t="n">
        <v>3</v>
      </c>
      <c r="P363" s="73" t="n"/>
      <c r="Q363" s="73">
        <f>R363+S363</f>
        <v/>
      </c>
      <c r="R363" s="73" t="n">
        <v>0.0004</v>
      </c>
      <c r="S363" s="73" t="n">
        <v>0.0001</v>
      </c>
      <c r="T363" s="73">
        <f>U363+V363</f>
        <v/>
      </c>
      <c r="U363" s="73" t="n">
        <v>0.0014</v>
      </c>
      <c r="V363" s="73" t="n">
        <v>0.0003</v>
      </c>
      <c r="W363" s="73" t="inlineStr">
        <is>
          <t>住建局</t>
        </is>
      </c>
      <c r="X363" s="73" t="inlineStr">
        <is>
          <t>贾杰</t>
        </is>
      </c>
      <c r="Y363" s="122" t="inlineStr">
        <is>
          <t>甜水镇人民政府</t>
        </is>
      </c>
      <c r="Z363" s="73" t="inlineStr">
        <is>
          <t>程利平</t>
        </is>
      </c>
      <c r="AA363" s="73" t="inlineStr">
        <is>
          <t>环农领办发
〔2023〕7号</t>
        </is>
      </c>
      <c r="AB363" s="73" t="n"/>
    </row>
    <row r="364" ht="70" customFormat="1" customHeight="1" s="27">
      <c r="A364" s="122" t="n"/>
      <c r="B364" s="122" t="inlineStr">
        <is>
          <t>农房抗震改造</t>
        </is>
      </c>
      <c r="C364" s="122" t="inlineStr">
        <is>
          <t>新建</t>
        </is>
      </c>
      <c r="D364" s="122" t="inlineStr">
        <is>
          <t>2023.03-2023.11</t>
        </is>
      </c>
      <c r="E364" s="122" t="inlineStr">
        <is>
          <t>小南沟乡</t>
        </is>
      </c>
      <c r="F364" s="78" t="inlineStr">
        <is>
          <t>计划实施“六类对象”农房抗震改造12户，其中：丁寨柯村2户、李上山村1户、李原村3户、天子渠村1户、杨胡套子村5户。</t>
        </is>
      </c>
      <c r="G364" s="224">
        <f>SUM(H364:I364)</f>
        <v/>
      </c>
      <c r="H364" s="224" t="n">
        <v>18</v>
      </c>
      <c r="I364" s="224" t="n"/>
      <c r="J364" s="224" t="n"/>
      <c r="K364" s="224" t="n"/>
      <c r="L364" s="73" t="inlineStr">
        <is>
          <t>甘财综[2022]56号</t>
        </is>
      </c>
      <c r="M364" s="78" t="inlineStr">
        <is>
          <t>改善住房质量，提高农房抗震性能</t>
        </is>
      </c>
      <c r="N364" s="78" t="n"/>
      <c r="O364" s="73" t="n">
        <v>5</v>
      </c>
      <c r="P364" s="73" t="n"/>
      <c r="Q364" s="73">
        <f>R364+S364</f>
        <v/>
      </c>
      <c r="R364" s="73" t="n">
        <v>0.0005</v>
      </c>
      <c r="S364" s="73" t="n">
        <v>0.0007</v>
      </c>
      <c r="T364" s="73">
        <f>U364+V364</f>
        <v/>
      </c>
      <c r="U364" s="73" t="n">
        <v>0.0018</v>
      </c>
      <c r="V364" s="73" t="n">
        <v>0.0025</v>
      </c>
      <c r="W364" s="73" t="inlineStr">
        <is>
          <t>住建局</t>
        </is>
      </c>
      <c r="X364" s="73" t="inlineStr">
        <is>
          <t>贾杰</t>
        </is>
      </c>
      <c r="Y364" s="122" t="inlineStr">
        <is>
          <t>小南沟乡人民政府</t>
        </is>
      </c>
      <c r="Z364" s="73" t="inlineStr">
        <is>
          <t>裴艳</t>
        </is>
      </c>
      <c r="AA364" s="73" t="inlineStr">
        <is>
          <t>环农领办发
〔2023〕7号</t>
        </is>
      </c>
      <c r="AB364" s="73" t="n"/>
    </row>
    <row r="365" ht="70" customFormat="1" customHeight="1" s="27">
      <c r="A365" s="122" t="n"/>
      <c r="B365" s="122" t="inlineStr">
        <is>
          <t>农房抗震改造</t>
        </is>
      </c>
      <c r="C365" s="122" t="inlineStr">
        <is>
          <t>新建</t>
        </is>
      </c>
      <c r="D365" s="122" t="inlineStr">
        <is>
          <t>2023.03-2023.11</t>
        </is>
      </c>
      <c r="E365" s="73" t="inlineStr">
        <is>
          <t>演武乡</t>
        </is>
      </c>
      <c r="F365" s="78" t="inlineStr">
        <is>
          <t>计划实施“六类对象”农房抗震改造6户，其中：佛岔村3户、路家塬村1户、杨家洼村2户。</t>
        </is>
      </c>
      <c r="G365" s="224">
        <f>SUM(H365:I365)</f>
        <v/>
      </c>
      <c r="H365" s="224" t="n">
        <v>9</v>
      </c>
      <c r="I365" s="224" t="n"/>
      <c r="J365" s="224" t="n"/>
      <c r="K365" s="224" t="n"/>
      <c r="L365" s="73" t="inlineStr">
        <is>
          <t>甘财综[2022]56号</t>
        </is>
      </c>
      <c r="M365" s="78" t="inlineStr">
        <is>
          <t>改善住房质量，提高农房抗震性能</t>
        </is>
      </c>
      <c r="N365" s="78" t="n"/>
      <c r="O365" s="73" t="n">
        <v>3</v>
      </c>
      <c r="P365" s="73" t="n"/>
      <c r="Q365" s="73">
        <f>R365+S365</f>
        <v/>
      </c>
      <c r="R365" s="73" t="n">
        <v>0.0005999999999999999</v>
      </c>
      <c r="S365" s="73" t="n">
        <v>0</v>
      </c>
      <c r="T365" s="73">
        <f>U365+V365</f>
        <v/>
      </c>
      <c r="U365" s="73" t="n">
        <v>0.0021</v>
      </c>
      <c r="V365" s="73" t="n">
        <v>0</v>
      </c>
      <c r="W365" s="73" t="inlineStr">
        <is>
          <t>住建局</t>
        </is>
      </c>
      <c r="X365" s="73" t="inlineStr">
        <is>
          <t>贾杰</t>
        </is>
      </c>
      <c r="Y365" s="73" t="inlineStr">
        <is>
          <t>演武乡人民政府</t>
        </is>
      </c>
      <c r="Z365" s="73" t="inlineStr">
        <is>
          <t>李建琨</t>
        </is>
      </c>
      <c r="AA365" s="73" t="inlineStr">
        <is>
          <t>环农领办发
〔2023〕7号</t>
        </is>
      </c>
      <c r="AB365" s="73" t="n"/>
    </row>
    <row r="366" ht="39" customFormat="1" customHeight="1" s="29">
      <c r="A366" s="51" t="n"/>
      <c r="B366" s="217" t="inlineStr">
        <is>
          <t>（九）农业资源及生态保护&lt;对农民的直接补贴除外&gt;</t>
        </is>
      </c>
      <c r="C366" s="194" t="n"/>
      <c r="D366" s="194" t="n"/>
      <c r="E366" s="189" t="n"/>
      <c r="F366" s="75" t="n"/>
      <c r="G366" s="224" t="n">
        <v>1400</v>
      </c>
      <c r="H366" s="224" t="n">
        <v>1400</v>
      </c>
      <c r="I366" s="224" t="n"/>
      <c r="J366" s="224" t="n"/>
      <c r="K366" s="224" t="n"/>
      <c r="L366" s="73" t="n"/>
      <c r="M366" s="78" t="n"/>
      <c r="N366" s="78" t="n"/>
      <c r="O366" s="73" t="n"/>
      <c r="P366" s="73" t="n"/>
      <c r="Q366" s="73" t="n"/>
      <c r="R366" s="222" t="n"/>
      <c r="S366" s="222" t="n"/>
      <c r="T366" s="73" t="n"/>
      <c r="U366" s="222" t="n"/>
      <c r="V366" s="222" t="n"/>
      <c r="W366" s="98" t="n"/>
      <c r="X366" s="98" t="n"/>
      <c r="Y366" s="73" t="n"/>
      <c r="Z366" s="73" t="n"/>
      <c r="AA366" s="73" t="n"/>
      <c r="AB366" s="73" t="n"/>
    </row>
    <row r="367" ht="106" customFormat="1" customHeight="1" s="26">
      <c r="A367" s="64" t="n"/>
      <c r="B367" s="64" t="inlineStr">
        <is>
          <t>环县2023年黄土高原塬面保护项目</t>
        </is>
      </c>
      <c r="C367" s="64" t="inlineStr">
        <is>
          <t>新建</t>
        </is>
      </c>
      <c r="D367" s="64" t="inlineStr">
        <is>
          <t>2023.01-
2024.12</t>
        </is>
      </c>
      <c r="E367" s="64" t="inlineStr">
        <is>
          <t>环城镇马坊塬村
车道镇双庙村
耿湾乡四合原村</t>
        </is>
      </c>
      <c r="F367" s="66" t="inlineStr">
        <is>
          <t>治理保护塬面面积38.31平方公里，综合治理面积0.06平方公里，其中：沟头回填加固4处，沟头防护7道，修建涝池6座，造林3.99公顷，种草0.88公顷，配套排水沟、消力池、连接池、排水渠等措施。</t>
        </is>
      </c>
      <c r="G367" s="219" t="n">
        <v>600</v>
      </c>
      <c r="H367" s="68" t="n">
        <v>600</v>
      </c>
      <c r="I367" s="64" t="n"/>
      <c r="J367" s="64" t="n"/>
      <c r="K367" s="68" t="n"/>
      <c r="L367" s="68" t="inlineStr">
        <is>
          <t>甘财农[2022]105号   甘财农[2022]99号    甘财农[2022]111号</t>
        </is>
      </c>
      <c r="M367" s="66" t="inlineStr">
        <is>
          <t>通过项目实施，治理危害严重的侵蚀沟 3 条，保护塬面面积 22.35km2 。对沟道侵蚀 塌陷严重沟头进行回填加固、沟头防护、排水设施等，阻止减轻水流对沟头的进一步侵 蚀，保护塬面面积。</t>
        </is>
      </c>
      <c r="N367" s="85" t="inlineStr">
        <is>
          <t>通过治理，保护耕地面积 2.02 万亩，新增粮食综合生产能力 101 万 kg ，提高农村 居民可支配性收入 1000 元以上，塬面基本农田、道路、农民住宅得到保护，农村生产 生活条件得到较大改善。</t>
        </is>
      </c>
      <c r="O367" s="64" t="n"/>
      <c r="P367" s="68" t="n">
        <v>3</v>
      </c>
      <c r="Q367" s="68" t="n">
        <v>0.0301</v>
      </c>
      <c r="R367" s="220" t="n"/>
      <c r="S367" s="220" t="n">
        <v>0.0301</v>
      </c>
      <c r="T367" s="68" t="n">
        <v>0.1476</v>
      </c>
      <c r="U367" s="220" t="n"/>
      <c r="V367" s="220" t="n">
        <v>0.1476</v>
      </c>
      <c r="W367" s="64" t="inlineStr">
        <is>
          <t>水土保持管理局</t>
        </is>
      </c>
      <c r="X367" s="95" t="inlineStr">
        <is>
          <t>杨万龙</t>
        </is>
      </c>
      <c r="Y367" s="64" t="inlineStr">
        <is>
          <t>水土保持管理局</t>
        </is>
      </c>
      <c r="Z367" s="68" t="inlineStr">
        <is>
          <t>杨万龙</t>
        </is>
      </c>
      <c r="AA367" s="68" t="inlineStr">
        <is>
          <t>环农领办发
〔2023〕7号</t>
        </is>
      </c>
      <c r="AB367" s="68" t="n"/>
    </row>
    <row r="368" ht="106" customFormat="1" customHeight="1" s="26">
      <c r="A368" s="64" t="n"/>
      <c r="B368" s="64" t="inlineStr">
        <is>
          <t>环县2023年耿家沟小流域综合治理项目</t>
        </is>
      </c>
      <c r="C368" s="64" t="inlineStr">
        <is>
          <t>新建</t>
        </is>
      </c>
      <c r="D368" s="64" t="inlineStr">
        <is>
          <t>2023.01-
2024.12</t>
        </is>
      </c>
      <c r="E368" s="64" t="inlineStr">
        <is>
          <t>环城镇马坊塬村</t>
        </is>
      </c>
      <c r="F368" s="66" t="inlineStr">
        <is>
          <t>拟对马坊塬、耿家沟两处小流域进行综合治理，通过新修梯田、营造水保林，配套小型水保工程等措施，新增综合治理面积37平方公里。</t>
        </is>
      </c>
      <c r="G368" s="219" t="n">
        <v>600</v>
      </c>
      <c r="H368" s="68" t="n">
        <v>600</v>
      </c>
      <c r="I368" s="64" t="n"/>
      <c r="J368" s="64" t="n"/>
      <c r="K368" s="68" t="n"/>
      <c r="L368" s="68" t="inlineStr">
        <is>
          <t>甘财农[2022]111号</t>
        </is>
      </c>
      <c r="M368" s="66" t="inlineStr">
        <is>
          <t xml:space="preserve">通过水土流失综合治理，减少土壤侵蚀量4万t以上，径流量13万m3 以上，项目区治
理程度由29.57%提高到80%以上。使项目区农业基本生产条件和生态环境得到明显改善，林草覆盖率 由14.45%提高到20%以上。
</t>
        </is>
      </c>
      <c r="N368" s="85" t="inlineStr">
        <is>
          <t>使项目区农业基本生产条件得到明显改善，使农业综合生产能力得到较大提高；推 进农业和农村经济结构战略性调整，提高农业综合效益，增加农民收入，加快项目区农 业现代化进程。</t>
        </is>
      </c>
      <c r="O368" s="64" t="n"/>
      <c r="P368" s="68" t="n">
        <v>1</v>
      </c>
      <c r="Q368" s="68" t="n">
        <v>0.03</v>
      </c>
      <c r="R368" s="220" t="n"/>
      <c r="S368" s="220" t="n">
        <v>0.03</v>
      </c>
      <c r="T368" s="68" t="n">
        <v>0.1495</v>
      </c>
      <c r="U368" s="220" t="n"/>
      <c r="V368" s="220" t="n">
        <v>0.1495</v>
      </c>
      <c r="W368" s="64" t="inlineStr">
        <is>
          <t>水土保持管理局</t>
        </is>
      </c>
      <c r="X368" s="95" t="inlineStr">
        <is>
          <t>杨万龙</t>
        </is>
      </c>
      <c r="Y368" s="64" t="inlineStr">
        <is>
          <t>水土保持管理局</t>
        </is>
      </c>
      <c r="Z368" s="68" t="inlineStr">
        <is>
          <t>杨万龙</t>
        </is>
      </c>
      <c r="AA368" s="68" t="inlineStr">
        <is>
          <t>环农领办发
〔2023〕7号</t>
        </is>
      </c>
      <c r="AB368" s="68" t="n"/>
    </row>
    <row r="369" ht="60" customFormat="1" customHeight="1" s="26">
      <c r="A369" s="64" t="n"/>
      <c r="B369" s="64" t="inlineStr">
        <is>
          <t>环县2022年坡耕地水土流失综合治理工程</t>
        </is>
      </c>
      <c r="C369" s="64" t="inlineStr">
        <is>
          <t>续建</t>
        </is>
      </c>
      <c r="D369" s="64" t="inlineStr">
        <is>
          <t>2022.01-2023.12</t>
        </is>
      </c>
      <c r="E369" s="65" t="inlineStr">
        <is>
          <t>山城乡
毛井镇
洪德镇
虎洞镇</t>
        </is>
      </c>
      <c r="F369" s="66" t="inlineStr">
        <is>
          <t>完成综合治理面积9.17平方公里，其中：新修梯田1万亩、营造水保林250.15公顷、新修生产道路和田间道路19.165公里。</t>
        </is>
      </c>
      <c r="G369" s="219" t="n">
        <v>200</v>
      </c>
      <c r="H369" s="68" t="n">
        <v>200</v>
      </c>
      <c r="I369" s="64" t="n"/>
      <c r="J369" s="64" t="n"/>
      <c r="K369" s="68" t="n"/>
      <c r="L369" s="68" t="inlineStr">
        <is>
          <t>甘财农[2022]111号</t>
        </is>
      </c>
      <c r="M369" s="66" t="inlineStr">
        <is>
          <t>蓄水保土保田，拦截入黄泥沙。改善农业生产条件，促进农业生产方式转变，助推巩固脱贫攻坚成果。</t>
        </is>
      </c>
      <c r="N369" s="85" t="inlineStr">
        <is>
          <t>改善农业生产条件，促进农业生产方式转变，助推巩固脱贫攻坚成果。</t>
        </is>
      </c>
      <c r="O369" s="64" t="n"/>
      <c r="P369" s="68" t="n">
        <v>4</v>
      </c>
      <c r="Q369" s="68" t="n">
        <v>0.0175</v>
      </c>
      <c r="R369" s="220" t="n"/>
      <c r="S369" s="220" t="n">
        <v>0.0175</v>
      </c>
      <c r="T369" s="68" t="n">
        <v>0.105</v>
      </c>
      <c r="U369" s="220" t="n"/>
      <c r="V369" s="220" t="n">
        <v>0.105</v>
      </c>
      <c r="W369" s="64" t="inlineStr">
        <is>
          <t>水土保持管理局</t>
        </is>
      </c>
      <c r="X369" s="95" t="inlineStr">
        <is>
          <t>杨万龙</t>
        </is>
      </c>
      <c r="Y369" s="64" t="inlineStr">
        <is>
          <t>水土保持管理局</t>
        </is>
      </c>
      <c r="Z369" s="68" t="inlineStr">
        <is>
          <t>杨万龙</t>
        </is>
      </c>
      <c r="AA369" s="68" t="inlineStr">
        <is>
          <t>环农领办发
〔2023〕7号</t>
        </is>
      </c>
      <c r="AB369" s="68" t="n"/>
    </row>
    <row r="370" ht="39" customFormat="1" customHeight="1" s="29">
      <c r="A370" s="51" t="n"/>
      <c r="B370" s="217" t="inlineStr">
        <is>
          <t>（十）易地扶贫搬迁集中安置区“一站式”社区综合服务建设</t>
        </is>
      </c>
      <c r="C370" s="194" t="n"/>
      <c r="D370" s="194" t="n"/>
      <c r="E370" s="189" t="n"/>
      <c r="F370" s="75" t="n"/>
      <c r="G370" s="224" t="n">
        <v>353</v>
      </c>
      <c r="H370" s="224" t="n">
        <v>353</v>
      </c>
      <c r="I370" s="224" t="n"/>
      <c r="J370" s="224" t="n"/>
      <c r="K370" s="224" t="n"/>
      <c r="L370" s="73" t="n"/>
      <c r="M370" s="78" t="n"/>
      <c r="N370" s="78" t="n"/>
      <c r="O370" s="73" t="n"/>
      <c r="P370" s="73" t="n"/>
      <c r="Q370" s="73" t="n"/>
      <c r="R370" s="222" t="n"/>
      <c r="S370" s="222" t="n"/>
      <c r="T370" s="73" t="n"/>
      <c r="U370" s="222" t="n"/>
      <c r="V370" s="222" t="n"/>
      <c r="W370" s="98" t="n"/>
      <c r="X370" s="98" t="n"/>
      <c r="Y370" s="73" t="n"/>
      <c r="Z370" s="73" t="n"/>
      <c r="AA370" s="73" t="n"/>
      <c r="AB370" s="73" t="n"/>
    </row>
    <row r="371" ht="75" customFormat="1" customHeight="1" s="26">
      <c r="A371" s="64" t="n"/>
      <c r="B371" s="64" t="inlineStr">
        <is>
          <t>南湫乡洪涝池村安置点沟头两侧治理项目</t>
        </is>
      </c>
      <c r="C371" s="64" t="inlineStr">
        <is>
          <t>新建</t>
        </is>
      </c>
      <c r="D371" s="64" t="inlineStr">
        <is>
          <t>2023年</t>
        </is>
      </c>
      <c r="E371" s="64" t="inlineStr">
        <is>
          <t>南湫乡
洪涝池村</t>
        </is>
      </c>
      <c r="F371" s="66" t="inlineStr">
        <is>
          <t>实施羊场东侧土方开挖17800立方米，沟头拦水梗72.7米，马道拦水梗525米，实施商砼站南侧土方开挖15830立方米，沟头拦水梗74米，马道拦水梗240米，检查连接井1座，配套实施排水引水渠等附属工程。</t>
        </is>
      </c>
      <c r="G371" s="219" t="n">
        <v>110</v>
      </c>
      <c r="H371" s="68" t="n">
        <v>110</v>
      </c>
      <c r="I371" s="64" t="n"/>
      <c r="J371" s="64" t="n"/>
      <c r="K371" s="68" t="n"/>
      <c r="L371" s="68" t="inlineStr">
        <is>
          <t>甘财振兴[2022]21号</t>
        </is>
      </c>
      <c r="M371" s="66" t="inlineStr">
        <is>
          <t>彻底消除安全隐患，改善居住环境。</t>
        </is>
      </c>
      <c r="N371" s="85" t="n"/>
      <c r="O371" s="64" t="n">
        <v>7</v>
      </c>
      <c r="P371" s="68" t="n"/>
      <c r="Q371" s="68" t="n">
        <v>0.0393</v>
      </c>
      <c r="R371" s="220" t="n">
        <v>0.039</v>
      </c>
      <c r="S371" s="220" t="n">
        <v>0.0003</v>
      </c>
      <c r="T371" s="68" t="n">
        <v>0.1845</v>
      </c>
      <c r="U371" s="220" t="n">
        <v>0.1824</v>
      </c>
      <c r="V371" s="220" t="n">
        <v>0.0021</v>
      </c>
      <c r="W371" s="64" t="inlineStr">
        <is>
          <t>发展和改革局</t>
        </is>
      </c>
      <c r="X371" s="95" t="inlineStr">
        <is>
          <t>白兴时</t>
        </is>
      </c>
      <c r="Y371" s="64" t="inlineStr">
        <is>
          <t>以工代赈项目建设
办公室</t>
        </is>
      </c>
      <c r="Z371" s="68" t="inlineStr">
        <is>
          <t>耿嫔</t>
        </is>
      </c>
      <c r="AA371" s="68" t="inlineStr">
        <is>
          <t>环农领办发〔2023〕4号</t>
        </is>
      </c>
      <c r="AB371" s="68" t="n"/>
    </row>
    <row r="372" ht="60" customFormat="1" customHeight="1" s="26">
      <c r="A372" s="64" t="n"/>
      <c r="B372" s="64" t="inlineStr">
        <is>
          <t>木钵镇韩洼子村易地扶贫搬迁安置点基础设施维修项目</t>
        </is>
      </c>
      <c r="C372" s="64" t="inlineStr">
        <is>
          <t>新建</t>
        </is>
      </c>
      <c r="D372" s="64" t="inlineStr">
        <is>
          <t>2023年</t>
        </is>
      </c>
      <c r="E372" s="64" t="inlineStr">
        <is>
          <t>木钵镇
韩洼子村</t>
        </is>
      </c>
      <c r="F372" s="66" t="inlineStr">
        <is>
          <t>维修混凝土道路2300平方米，配套实施排水排污等附属工程。</t>
        </is>
      </c>
      <c r="G372" s="219" t="n">
        <v>150</v>
      </c>
      <c r="H372" s="68" t="n">
        <v>150</v>
      </c>
      <c r="I372" s="64" t="n"/>
      <c r="J372" s="64" t="n"/>
      <c r="K372" s="68" t="n"/>
      <c r="L372" s="68" t="inlineStr">
        <is>
          <t>甘财振兴[2022]21号</t>
        </is>
      </c>
      <c r="M372" s="66" t="inlineStr">
        <is>
          <t>彻底消除安全隐患，改善居住环境。</t>
        </is>
      </c>
      <c r="N372" s="85" t="n"/>
      <c r="O372" s="64" t="n">
        <v>1</v>
      </c>
      <c r="P372" s="68" t="n"/>
      <c r="Q372" s="68" t="n">
        <v>0.0023</v>
      </c>
      <c r="R372" s="220" t="n">
        <v>0.0007</v>
      </c>
      <c r="S372" s="220" t="n">
        <v>0.0016</v>
      </c>
      <c r="T372" s="68" t="n">
        <v>0.0053</v>
      </c>
      <c r="U372" s="220" t="n">
        <v>0.001</v>
      </c>
      <c r="V372" s="220" t="n">
        <v>0.0043</v>
      </c>
      <c r="W372" s="64" t="inlineStr">
        <is>
          <t>发展和改革局</t>
        </is>
      </c>
      <c r="X372" s="95" t="inlineStr">
        <is>
          <t>白兴时</t>
        </is>
      </c>
      <c r="Y372" s="64" t="inlineStr">
        <is>
          <t>木钵镇
人民政府</t>
        </is>
      </c>
      <c r="Z372" s="68" t="inlineStr">
        <is>
          <t>王贵平</t>
        </is>
      </c>
      <c r="AA372" s="68" t="inlineStr">
        <is>
          <t>环农领办发〔2023〕4号</t>
        </is>
      </c>
      <c r="AB372" s="68" t="n"/>
    </row>
    <row r="373" ht="60" customFormat="1" customHeight="1" s="26">
      <c r="A373" s="64" t="n"/>
      <c r="B373" s="64" t="inlineStr">
        <is>
          <t>毛井镇二条俭村后掌组易地扶贫搬迁安置点基础设施维修项目</t>
        </is>
      </c>
      <c r="C373" s="64" t="inlineStr">
        <is>
          <t>新建</t>
        </is>
      </c>
      <c r="D373" s="64" t="inlineStr">
        <is>
          <t>2023年</t>
        </is>
      </c>
      <c r="E373" s="64" t="inlineStr">
        <is>
          <t>毛井镇
二条俭村</t>
        </is>
      </c>
      <c r="F373" s="66" t="inlineStr">
        <is>
          <t>维修混凝土路面440平方米、院坪538.05平方米、透水砖275.90平方米、土道牙75米、护坡103.51米，拆除并新建水窖4座，新建矩形混凝土边沟345米。</t>
        </is>
      </c>
      <c r="G373" s="219" t="n">
        <v>90</v>
      </c>
      <c r="H373" s="68" t="n">
        <v>90</v>
      </c>
      <c r="I373" s="64" t="n"/>
      <c r="J373" s="64" t="n"/>
      <c r="K373" s="68" t="n"/>
      <c r="L373" s="68" t="inlineStr">
        <is>
          <t>甘财振兴[2022]21号</t>
        </is>
      </c>
      <c r="M373" s="66" t="inlineStr">
        <is>
          <t>彻底消除安全隐患，改善居住环境。</t>
        </is>
      </c>
      <c r="N373" s="85" t="n"/>
      <c r="O373" s="64" t="n">
        <v>1</v>
      </c>
      <c r="P373" s="68" t="n"/>
      <c r="Q373" s="68" t="n">
        <v>0.0018</v>
      </c>
      <c r="R373" s="220" t="n">
        <v>0.0015</v>
      </c>
      <c r="S373" s="220" t="n">
        <v>0.0003</v>
      </c>
      <c r="T373" s="68" t="n">
        <v>0.008399999999999999</v>
      </c>
      <c r="U373" s="220" t="n">
        <v>0.007</v>
      </c>
      <c r="V373" s="220" t="n">
        <v>0.0014</v>
      </c>
      <c r="W373" s="64" t="inlineStr">
        <is>
          <t>发展和改革局</t>
        </is>
      </c>
      <c r="X373" s="95" t="inlineStr">
        <is>
          <t>白兴时</t>
        </is>
      </c>
      <c r="Y373" s="64" t="inlineStr">
        <is>
          <t>毛井镇
人民政府</t>
        </is>
      </c>
      <c r="Z373" s="68" t="inlineStr">
        <is>
          <t>王玮</t>
        </is>
      </c>
      <c r="AA373" s="68" t="inlineStr">
        <is>
          <t>环农领办发〔2023〕4号</t>
        </is>
      </c>
      <c r="AB373" s="68" t="n"/>
    </row>
    <row r="374" ht="60" customFormat="1" customHeight="1" s="26">
      <c r="A374" s="64" t="n"/>
      <c r="B374" s="64" t="inlineStr">
        <is>
          <t>天池乡殷屈河村蔺庄组易地扶贫搬迁安置点基础设施维修项目</t>
        </is>
      </c>
      <c r="C374" s="64" t="inlineStr">
        <is>
          <t>新建</t>
        </is>
      </c>
      <c r="D374" s="64" t="inlineStr">
        <is>
          <t>2023年</t>
        </is>
      </c>
      <c r="E374" s="64" t="inlineStr">
        <is>
          <t>天池乡
殷屈河村</t>
        </is>
      </c>
      <c r="F374" s="66" t="inlineStr">
        <is>
          <t>新修矩形排水渠141.8米、梯形排水渠26.5米、集水池1座、涵管5处，新建砖挡墙18.5米。</t>
        </is>
      </c>
      <c r="G374" s="219" t="n">
        <v>3</v>
      </c>
      <c r="H374" s="68" t="n">
        <v>3</v>
      </c>
      <c r="I374" s="64" t="n"/>
      <c r="J374" s="64" t="n"/>
      <c r="K374" s="68" t="n"/>
      <c r="L374" s="68" t="inlineStr">
        <is>
          <t>甘财振兴[2022]21号</t>
        </is>
      </c>
      <c r="M374" s="66" t="inlineStr">
        <is>
          <t>彻底消除安全隐患，改善居住环境。</t>
        </is>
      </c>
      <c r="N374" s="85" t="n"/>
      <c r="O374" s="64" t="n">
        <v>1</v>
      </c>
      <c r="P374" s="68" t="n"/>
      <c r="Q374" s="68">
        <f>SUM(R374:S374)</f>
        <v/>
      </c>
      <c r="R374" s="220" t="n">
        <v>0.002</v>
      </c>
      <c r="S374" s="220" t="n">
        <v>0.0001</v>
      </c>
      <c r="T374" s="68">
        <f>SUM(U374:V374)</f>
        <v/>
      </c>
      <c r="U374" s="220" t="n">
        <v>0.0083</v>
      </c>
      <c r="V374" s="220" t="n">
        <v>0.0004</v>
      </c>
      <c r="W374" s="64" t="inlineStr">
        <is>
          <t>发展和改革局</t>
        </is>
      </c>
      <c r="X374" s="95" t="inlineStr">
        <is>
          <t>白兴时</t>
        </is>
      </c>
      <c r="Y374" s="64" t="inlineStr">
        <is>
          <t>天池乡
人民政府</t>
        </is>
      </c>
      <c r="Z374" s="68" t="inlineStr">
        <is>
          <t>王伟</t>
        </is>
      </c>
      <c r="AA374" s="68" t="inlineStr">
        <is>
          <t>环农领办发〔2023〕4号</t>
        </is>
      </c>
      <c r="AB374" s="68" t="n"/>
    </row>
    <row r="375" ht="39" customFormat="1" customHeight="1" s="29">
      <c r="A375" s="51" t="n"/>
      <c r="B375" s="217" t="inlineStr">
        <is>
          <t>（十一）易地扶贫搬迁贷款贴息</t>
        </is>
      </c>
      <c r="C375" s="194" t="n"/>
      <c r="D375" s="194" t="n"/>
      <c r="E375" s="189" t="n"/>
      <c r="F375" s="75" t="n"/>
      <c r="G375" s="224" t="n">
        <v>1300</v>
      </c>
      <c r="H375" s="224" t="n">
        <v>320.7</v>
      </c>
      <c r="I375" s="224" t="n">
        <v>979.3</v>
      </c>
      <c r="J375" s="224" t="n"/>
      <c r="K375" s="224" t="n"/>
      <c r="L375" s="73" t="n"/>
      <c r="M375" s="78" t="n"/>
      <c r="N375" s="78" t="n"/>
      <c r="O375" s="73" t="n"/>
      <c r="P375" s="73" t="n"/>
      <c r="Q375" s="73" t="n"/>
      <c r="R375" s="222" t="n"/>
      <c r="S375" s="222" t="n"/>
      <c r="T375" s="73" t="n"/>
      <c r="U375" s="222" t="n"/>
      <c r="V375" s="222" t="n"/>
      <c r="W375" s="98" t="n"/>
      <c r="X375" s="98" t="n"/>
      <c r="Y375" s="73" t="n"/>
      <c r="Z375" s="73" t="n"/>
      <c r="AA375" s="73" t="n"/>
      <c r="AB375" s="73" t="n"/>
    </row>
    <row r="376" ht="60" customFormat="1" customHeight="1" s="26">
      <c r="A376" s="64" t="n"/>
      <c r="B376" s="64" t="inlineStr">
        <is>
          <t>环县易地扶贫搬迁贷款贴息</t>
        </is>
      </c>
      <c r="C376" s="64" t="inlineStr">
        <is>
          <t>新建</t>
        </is>
      </c>
      <c r="D376" s="64" t="inlineStr">
        <is>
          <t>2023年</t>
        </is>
      </c>
      <c r="E376" s="65" t="inlineStr">
        <is>
          <t>各乡镇</t>
        </is>
      </c>
      <c r="F376" s="66" t="inlineStr">
        <is>
          <t>十三五易地扶贫搬迁贷款贴息。</t>
        </is>
      </c>
      <c r="G376" s="219" t="n">
        <v>1300</v>
      </c>
      <c r="H376" s="68" t="n">
        <v>320.7</v>
      </c>
      <c r="I376" s="64" t="n">
        <v>979.3</v>
      </c>
      <c r="J376" s="64" t="n"/>
      <c r="K376" s="68" t="n"/>
      <c r="L376" s="68" t="inlineStr">
        <is>
          <t>甘财振兴[2022]21号  甘财振兴[2022]22号</t>
        </is>
      </c>
      <c r="M376" s="66" t="inlineStr">
        <is>
          <t>解决搬迁群众易地扶贫搬迁资金短缺问题。</t>
        </is>
      </c>
      <c r="N376" s="85" t="n"/>
      <c r="O376" s="64" t="n">
        <v>235</v>
      </c>
      <c r="P376" s="68" t="n"/>
      <c r="Q376" s="68" t="n">
        <v>0.4135</v>
      </c>
      <c r="R376" s="220" t="n">
        <v>0.4135</v>
      </c>
      <c r="S376" s="220" t="n"/>
      <c r="T376" s="68" t="n">
        <v>1.9846</v>
      </c>
      <c r="U376" s="220" t="n">
        <v>1.9846</v>
      </c>
      <c r="V376" s="220" t="n"/>
      <c r="W376" s="64" t="inlineStr">
        <is>
          <t>发展和改革局</t>
        </is>
      </c>
      <c r="X376" s="95" t="inlineStr">
        <is>
          <t>白兴时</t>
        </is>
      </c>
      <c r="Y376" s="64" t="inlineStr">
        <is>
          <t>以工代赈项目建设办公室</t>
        </is>
      </c>
      <c r="Z376" s="68" t="inlineStr">
        <is>
          <t>耿嫔</t>
        </is>
      </c>
      <c r="AA376" s="68" t="inlineStr">
        <is>
          <t>环农领办发〔2023〕4号、环农领办发〔2023〕5号</t>
        </is>
      </c>
      <c r="AB376" s="68" t="n"/>
    </row>
    <row r="377" ht="39" customHeight="1" s="213">
      <c r="A377" s="105" t="inlineStr">
        <is>
          <t>三</t>
        </is>
      </c>
      <c r="B377" s="214" t="inlineStr">
        <is>
          <t>其他方面</t>
        </is>
      </c>
      <c r="C377" s="194" t="n"/>
      <c r="D377" s="194" t="n"/>
      <c r="E377" s="189" t="n"/>
      <c r="F377" s="55" t="n"/>
      <c r="G377" s="215" t="n">
        <v>1919.364632</v>
      </c>
      <c r="H377" s="215" t="n">
        <v>1919.364632</v>
      </c>
      <c r="I377" s="215" t="n"/>
      <c r="J377" s="215" t="n"/>
      <c r="K377" s="215" t="n"/>
      <c r="L377" s="122" t="n"/>
      <c r="M377" s="84" t="n"/>
      <c r="N377" s="84" t="n"/>
      <c r="O377" s="122" t="n"/>
      <c r="P377" s="122" t="n"/>
      <c r="Q377" s="122" t="n"/>
      <c r="R377" s="216" t="n"/>
      <c r="S377" s="216" t="n"/>
      <c r="T377" s="122" t="n"/>
      <c r="U377" s="216" t="n"/>
      <c r="V377" s="216" t="n"/>
      <c r="W377" s="73" t="n"/>
      <c r="X377" s="73" t="n"/>
      <c r="Y377" s="84" t="n"/>
      <c r="Z377" s="84" t="n"/>
      <c r="AA377" s="73" t="n"/>
      <c r="AB377" s="73" t="n"/>
    </row>
    <row r="378" ht="39" customHeight="1" s="213">
      <c r="A378" s="51" t="n"/>
      <c r="B378" s="230" t="inlineStr">
        <is>
          <t>（一）就业</t>
        </is>
      </c>
      <c r="C378" s="194" t="n"/>
      <c r="D378" s="194" t="n"/>
      <c r="E378" s="189" t="n"/>
      <c r="F378" s="75" t="n"/>
      <c r="G378" s="224" t="n">
        <v>1919.364632</v>
      </c>
      <c r="H378" s="224" t="n">
        <v>1919.364632</v>
      </c>
      <c r="I378" s="224" t="n"/>
      <c r="J378" s="224" t="n"/>
      <c r="K378" s="224" t="n"/>
      <c r="L378" s="73" t="n"/>
      <c r="M378" s="78" t="n"/>
      <c r="N378" s="78" t="n"/>
      <c r="O378" s="73" t="n"/>
      <c r="P378" s="73" t="n"/>
      <c r="Q378" s="73" t="n"/>
      <c r="R378" s="222" t="n"/>
      <c r="S378" s="222" t="n"/>
      <c r="T378" s="73" t="n"/>
      <c r="U378" s="222" t="n"/>
      <c r="V378" s="222" t="n"/>
      <c r="W378" s="98" t="n"/>
      <c r="X378" s="98" t="n"/>
      <c r="Y378" s="73" t="n"/>
      <c r="Z378" s="73" t="n"/>
      <c r="AA378" s="73" t="n"/>
      <c r="AB378" s="73" t="n"/>
    </row>
    <row r="379" ht="39" customHeight="1" s="213">
      <c r="A379" s="51" t="n"/>
      <c r="B379" s="230" t="inlineStr">
        <is>
          <t>1.跨省就业一次性往返交通补助</t>
        </is>
      </c>
      <c r="C379" s="194" t="n"/>
      <c r="D379" s="194" t="n"/>
      <c r="E379" s="189" t="n"/>
      <c r="F379" s="75" t="n"/>
      <c r="G379" s="224" t="n">
        <v>1919.364632</v>
      </c>
      <c r="H379" s="224" t="n">
        <v>1919.364632</v>
      </c>
      <c r="I379" s="224" t="n"/>
      <c r="J379" s="224" t="n"/>
      <c r="K379" s="224" t="n"/>
      <c r="L379" s="73" t="n"/>
      <c r="M379" s="78" t="n"/>
      <c r="N379" s="78" t="n"/>
      <c r="O379" s="73" t="n"/>
      <c r="P379" s="73" t="n"/>
      <c r="Q379" s="73" t="n"/>
      <c r="R379" s="222" t="n"/>
      <c r="S379" s="222" t="n"/>
      <c r="T379" s="73" t="n"/>
      <c r="U379" s="222" t="n"/>
      <c r="V379" s="222" t="n"/>
      <c r="W379" s="98" t="n"/>
      <c r="X379" s="98" t="n"/>
      <c r="Y379" s="73" t="n"/>
      <c r="Z379" s="73" t="n"/>
      <c r="AA379" s="73" t="n"/>
      <c r="AB379" s="73" t="n"/>
    </row>
    <row r="380" ht="60" customFormat="1" customHeight="1" s="26">
      <c r="A380" s="64" t="n"/>
      <c r="B380" s="64" t="inlineStr">
        <is>
          <t>外出务工一次性交通补助和劳务补助</t>
        </is>
      </c>
      <c r="C380" s="64" t="inlineStr">
        <is>
          <t>新建</t>
        </is>
      </c>
      <c r="D380" s="64" t="inlineStr">
        <is>
          <t>2023.01-
2023.12</t>
        </is>
      </c>
      <c r="E380" s="65" t="inlineStr">
        <is>
          <t>全县20个乡镇、251个行政村</t>
        </is>
      </c>
      <c r="F380" s="66" t="inlineStr">
        <is>
          <t>对跨省就业的脱贫人口（含监测对象）安排交通补助600元，劳务补助1000元，对省内就业的脱贫人口（含监测对象）安排交通补助300元，劳务补助1000元。</t>
        </is>
      </c>
      <c r="G380" s="219" t="n">
        <v>1919.364632</v>
      </c>
      <c r="H380" s="68" t="n">
        <v>1919.364632</v>
      </c>
      <c r="I380" s="64" t="n"/>
      <c r="J380" s="64" t="n"/>
      <c r="K380" s="68" t="n"/>
      <c r="L380" s="68" t="inlineStr">
        <is>
          <t>甘财振兴[2022]21号</t>
        </is>
      </c>
      <c r="M380" s="66" t="inlineStr">
        <is>
          <t>帮助脱贫人口（含监测对象）实现稳定就业，助力乡村振兴。</t>
        </is>
      </c>
      <c r="N380" s="85" t="inlineStr">
        <is>
          <t>帮助脱贫人口（含监测对象）实现稳定就业，助力乡村振兴。</t>
        </is>
      </c>
      <c r="O380" s="64" t="n">
        <v>215</v>
      </c>
      <c r="P380" s="68" t="n">
        <v>36</v>
      </c>
      <c r="Q380" s="68" t="n">
        <v>1.8</v>
      </c>
      <c r="R380" s="220" t="n">
        <v>1.8</v>
      </c>
      <c r="S380" s="220" t="n"/>
      <c r="T380" s="68" t="n">
        <v>2</v>
      </c>
      <c r="U380" s="220" t="n">
        <v>2</v>
      </c>
      <c r="V380" s="220" t="n"/>
      <c r="W380" s="64" t="inlineStr">
        <is>
          <t xml:space="preserve">
人社局</t>
        </is>
      </c>
      <c r="X380" s="95" t="inlineStr">
        <is>
          <t>梁清君</t>
        </is>
      </c>
      <c r="Y380" s="64" t="inlineStr">
        <is>
          <t>劳务办、各乡镇</t>
        </is>
      </c>
      <c r="Z380" s="68" t="inlineStr">
        <is>
          <t>各乡镇长</t>
        </is>
      </c>
      <c r="AA380" s="68" t="inlineStr">
        <is>
          <t>环农领办发
〔2023〕4号</t>
        </is>
      </c>
      <c r="AB380" s="68" t="n"/>
    </row>
  </sheetData>
  <mergeCells count="50">
    <mergeCell ref="A2:AB2"/>
    <mergeCell ref="B375:E375"/>
    <mergeCell ref="B9:E9"/>
    <mergeCell ref="M3:V3"/>
    <mergeCell ref="Y3:Z3"/>
    <mergeCell ref="Q4:S4"/>
    <mergeCell ref="B310:E310"/>
    <mergeCell ref="B335:E335"/>
    <mergeCell ref="B241:E241"/>
    <mergeCell ref="B55:E55"/>
    <mergeCell ref="B344:E344"/>
    <mergeCell ref="A1:B1"/>
    <mergeCell ref="B51:E51"/>
    <mergeCell ref="B378:E378"/>
    <mergeCell ref="B204:E204"/>
    <mergeCell ref="B197:E197"/>
    <mergeCell ref="C3:C5"/>
    <mergeCell ref="J4:J5"/>
    <mergeCell ref="B54:E54"/>
    <mergeCell ref="E3:E5"/>
    <mergeCell ref="B7:E7"/>
    <mergeCell ref="B370:E370"/>
    <mergeCell ref="B3:B5"/>
    <mergeCell ref="O4:P4"/>
    <mergeCell ref="W3:X3"/>
    <mergeCell ref="G3:K3"/>
    <mergeCell ref="B366:E366"/>
    <mergeCell ref="B238:E238"/>
    <mergeCell ref="G4:G5"/>
    <mergeCell ref="B303:E303"/>
    <mergeCell ref="AA3:AA4"/>
    <mergeCell ref="I4:I5"/>
    <mergeCell ref="K4:K5"/>
    <mergeCell ref="F3:F5"/>
    <mergeCell ref="AB3:AB4"/>
    <mergeCell ref="B293:E293"/>
    <mergeCell ref="B240:E240"/>
    <mergeCell ref="B8:E8"/>
    <mergeCell ref="L3:L5"/>
    <mergeCell ref="B299:E299"/>
    <mergeCell ref="M4:M5"/>
    <mergeCell ref="B377:E377"/>
    <mergeCell ref="H4:H5"/>
    <mergeCell ref="A3:A5"/>
    <mergeCell ref="N4:N5"/>
    <mergeCell ref="T4:V4"/>
    <mergeCell ref="A6:F6"/>
    <mergeCell ref="D3:D5"/>
    <mergeCell ref="B308:E308"/>
    <mergeCell ref="B379:E379"/>
  </mergeCells>
  <conditionalFormatting sqref="R143">
    <cfRule type="cellIs" priority="6" operator="equal" dxfId="0">
      <formula>0</formula>
    </cfRule>
  </conditionalFormatting>
  <conditionalFormatting sqref="R144">
    <cfRule type="cellIs" priority="5" operator="equal" dxfId="0">
      <formula>0</formula>
    </cfRule>
  </conditionalFormatting>
  <conditionalFormatting sqref="R145">
    <cfRule type="cellIs" priority="4" operator="equal" dxfId="0">
      <formula>0</formula>
    </cfRule>
  </conditionalFormatting>
  <conditionalFormatting sqref="R164">
    <cfRule type="cellIs" priority="3" operator="equal" dxfId="0">
      <formula>0</formula>
    </cfRule>
  </conditionalFormatting>
  <conditionalFormatting sqref="R165">
    <cfRule type="cellIs" priority="2" operator="equal" dxfId="0">
      <formula>0</formula>
    </cfRule>
  </conditionalFormatting>
  <conditionalFormatting sqref="R185">
    <cfRule type="cellIs" priority="1" operator="equal" dxfId="0">
      <formula>0</formula>
    </cfRule>
  </conditionalFormatting>
  <printOptions horizontalCentered="1"/>
  <pageMargins left="0.25" right="0.25" top="0.78740157480315" bottom="0.78740157480315" header="0.511811023622047" footer="0.551181102362205"/>
  <pageSetup orientation="landscape" paperSize="9" scale="38" fitToHeight="0" useFirstPageNumber="1"/>
  <headerFooter>
    <oddHeader/>
    <oddFooter>&amp;C&amp;14 - &amp;P -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V9"/>
  <sheetViews>
    <sheetView tabSelected="1" workbookViewId="0">
      <selection activeCell="D10" sqref="D10"/>
    </sheetView>
  </sheetViews>
  <sheetFormatPr baseColWidth="8" defaultColWidth="9" defaultRowHeight="13.5"/>
  <cols>
    <col width="11.1083333333333" customWidth="1" style="1" min="1" max="1"/>
    <col width="10.375" customWidth="1" style="1" min="2" max="2"/>
    <col width="9" customWidth="1" style="1" min="3" max="4"/>
    <col width="11.1416666666667" customWidth="1" style="1" min="5" max="5"/>
    <col width="11.15" customWidth="1" style="1" min="6" max="6"/>
    <col width="8.21666666666667" customWidth="1" style="1" min="7" max="7"/>
    <col width="10" customWidth="1" style="1" min="8" max="8"/>
    <col width="8.21666666666667" customWidth="1" style="1" min="9" max="10"/>
    <col width="9" customWidth="1" style="1" min="11" max="11"/>
    <col width="7.21666666666667" customWidth="1" style="1" min="12" max="13"/>
    <col width="10.25" customWidth="1" style="1" min="14" max="14"/>
    <col width="9.258333333333329" customWidth="1" style="1" min="15" max="15"/>
    <col width="10.6666666666667" customWidth="1" style="1" min="16" max="16"/>
    <col width="9.54166666666667" customWidth="1" style="1" min="17" max="17"/>
    <col width="10.2416666666667" customWidth="1" style="1" min="18" max="18"/>
    <col width="9.116666666666671" customWidth="1" style="1" min="19" max="19"/>
    <col width="12.1083333333333" customWidth="1" style="1" min="20" max="20"/>
    <col width="7.69166666666667" customWidth="1" style="1" min="21" max="21"/>
    <col width="8" customWidth="1" style="1" min="22" max="22"/>
    <col width="9" customWidth="1" style="1" min="23" max="16384"/>
  </cols>
  <sheetData>
    <row r="1" ht="14.25" customFormat="1" customHeight="1" s="1">
      <c r="A1" s="2" t="inlineStr">
        <is>
          <t>附件3</t>
        </is>
      </c>
    </row>
    <row r="2" ht="70.5" customFormat="1" customHeight="1" s="1">
      <c r="A2" s="3" t="inlineStr">
        <is>
          <t>2023年甘肃省统筹整合资金规模测算数据统计表</t>
        </is>
      </c>
    </row>
    <row r="3" ht="38.25" customFormat="1" customHeight="1" s="1">
      <c r="A3" s="4" t="inlineStr">
        <is>
          <t>填报县区：</t>
        </is>
      </c>
      <c r="B3" s="186" t="n"/>
      <c r="C3" s="186" t="n"/>
      <c r="D3" s="186" t="n"/>
      <c r="E3" s="186" t="n"/>
      <c r="T3" s="4" t="inlineStr">
        <is>
          <t>单位：万元、%</t>
        </is>
      </c>
      <c r="U3" s="186" t="n"/>
      <c r="V3" s="186" t="n"/>
    </row>
    <row r="4" ht="55.95" customFormat="1" customHeight="1" s="1">
      <c r="A4" s="5" t="inlineStr">
        <is>
          <t>县区</t>
        </is>
      </c>
      <c r="B4" s="6" t="inlineStr">
        <is>
          <t>2023年中省资金下达数（截至2023年2月25日）</t>
        </is>
      </c>
      <c r="C4" s="187" t="n"/>
      <c r="D4" s="188" t="n"/>
      <c r="E4" s="7" t="inlineStr">
        <is>
          <t>2023年统筹整合资金规模</t>
        </is>
      </c>
      <c r="F4" s="194" t="n"/>
      <c r="G4" s="194" t="n"/>
      <c r="H4" s="194" t="n"/>
      <c r="I4" s="194" t="n"/>
      <c r="J4" s="194" t="n"/>
      <c r="K4" s="194" t="n"/>
      <c r="L4" s="194" t="n"/>
      <c r="M4" s="189" t="n"/>
      <c r="N4" s="6" t="inlineStr">
        <is>
          <t>农业生产发展（资金规模不得低于上年水平）</t>
        </is>
      </c>
      <c r="O4" s="189" t="n"/>
      <c r="P4" s="7" t="inlineStr">
        <is>
          <t>农村基础设施</t>
        </is>
      </c>
      <c r="Q4" s="189" t="n"/>
      <c r="R4" s="234" t="inlineStr">
        <is>
          <t>其他</t>
        </is>
      </c>
      <c r="S4" s="188" t="n"/>
      <c r="T4" s="6" t="inlineStr">
        <is>
          <t>跨科目整合资金</t>
        </is>
      </c>
      <c r="U4" s="6" t="inlineStr">
        <is>
          <t>占比（%）</t>
        </is>
      </c>
      <c r="V4" s="7" t="inlineStr">
        <is>
          <t>备注</t>
        </is>
      </c>
    </row>
    <row r="5" ht="69.75" customFormat="1" customHeight="1" s="1">
      <c r="A5" s="199" t="n"/>
      <c r="B5" s="192" t="n"/>
      <c r="C5" s="186" t="n"/>
      <c r="D5" s="193" t="n"/>
      <c r="E5" s="8" t="inlineStr">
        <is>
          <t>（58国家脱贫县中央和省级资金整合比例不得低于2023年截至目前下拨资金的80%以上，28个其他县不得低于2023年截至目前下拨资金的70%以上）</t>
        </is>
      </c>
      <c r="F5" s="194" t="n"/>
      <c r="G5" s="194" t="n"/>
      <c r="H5" s="194" t="n"/>
      <c r="I5" s="194" t="n"/>
      <c r="J5" s="194" t="n"/>
      <c r="K5" s="189" t="n"/>
      <c r="L5" s="8" t="inlineStr">
        <is>
          <t>市级整合资金</t>
        </is>
      </c>
      <c r="M5" s="8" t="inlineStr">
        <is>
          <t>县级整合资金</t>
        </is>
      </c>
      <c r="N5" s="6" t="inlineStr">
        <is>
          <t>资金规模</t>
        </is>
      </c>
      <c r="O5" s="6" t="inlineStr">
        <is>
          <t>占比（%）</t>
        </is>
      </c>
      <c r="P5" s="6" t="inlineStr">
        <is>
          <t>资金规模</t>
        </is>
      </c>
      <c r="Q5" s="6" t="inlineStr">
        <is>
          <t>占比（%）</t>
        </is>
      </c>
      <c r="R5" s="6" t="inlineStr">
        <is>
          <t>资金规模</t>
        </is>
      </c>
      <c r="S5" s="6" t="inlineStr">
        <is>
          <t>占比（%）</t>
        </is>
      </c>
      <c r="T5" s="191" t="n"/>
      <c r="U5" s="191" t="n"/>
      <c r="V5" s="191" t="n"/>
    </row>
    <row r="6" ht="79.5" customFormat="1" customHeight="1" s="1">
      <c r="A6" s="199" t="n"/>
      <c r="B6" s="9" t="inlineStr">
        <is>
          <t>小计</t>
        </is>
      </c>
      <c r="C6" s="9" t="inlineStr">
        <is>
          <t>中央</t>
        </is>
      </c>
      <c r="D6" s="9" t="inlineStr">
        <is>
          <t>省级</t>
        </is>
      </c>
      <c r="E6" s="10" t="inlineStr">
        <is>
          <t>中省市县四级资金小计</t>
        </is>
      </c>
      <c r="F6" s="10" t="inlineStr">
        <is>
          <t>中省资金小计</t>
        </is>
      </c>
      <c r="G6" s="10" t="inlineStr">
        <is>
          <t>占比（%）</t>
        </is>
      </c>
      <c r="H6" s="11" t="inlineStr">
        <is>
          <t>中央</t>
        </is>
      </c>
      <c r="I6" s="10" t="inlineStr">
        <is>
          <t>占比（%）</t>
        </is>
      </c>
      <c r="J6" s="11" t="inlineStr">
        <is>
          <t>省级</t>
        </is>
      </c>
      <c r="K6" s="10" t="inlineStr">
        <is>
          <t>占比（%）</t>
        </is>
      </c>
      <c r="L6" s="191" t="n"/>
      <c r="M6" s="191" t="n"/>
      <c r="N6" s="191" t="n"/>
      <c r="O6" s="191" t="n"/>
      <c r="P6" s="191" t="n"/>
      <c r="Q6" s="191" t="n"/>
      <c r="R6" s="191" t="n"/>
      <c r="S6" s="191" t="n"/>
      <c r="T6" s="235" t="inlineStr">
        <is>
          <t>比例不得低于整合资金总量的30%</t>
        </is>
      </c>
      <c r="U6" s="189" t="n"/>
      <c r="V6" s="22" t="inlineStr">
        <is>
          <t>所有数据，请保留两位小数</t>
        </is>
      </c>
    </row>
    <row r="7" ht="48.75" customFormat="1" customHeight="1" s="1">
      <c r="A7" s="191" t="n"/>
      <c r="B7" s="7" t="inlineStr">
        <is>
          <t>A=B+C</t>
        </is>
      </c>
      <c r="C7" s="7" t="inlineStr">
        <is>
          <t>B</t>
        </is>
      </c>
      <c r="D7" s="7" t="inlineStr">
        <is>
          <t>C</t>
        </is>
      </c>
      <c r="E7" s="6" t="inlineStr">
        <is>
          <t>D=E+K+L=M+Q+W</t>
        </is>
      </c>
      <c r="F7" s="7" t="inlineStr">
        <is>
          <t>E=G+I</t>
        </is>
      </c>
      <c r="G7" s="7" t="inlineStr">
        <is>
          <t>F=E/A</t>
        </is>
      </c>
      <c r="H7" s="7" t="inlineStr">
        <is>
          <t>G</t>
        </is>
      </c>
      <c r="I7" s="7" t="inlineStr">
        <is>
          <t>H=G/B</t>
        </is>
      </c>
      <c r="J7" s="7" t="inlineStr">
        <is>
          <t>I</t>
        </is>
      </c>
      <c r="K7" s="7" t="inlineStr">
        <is>
          <t>J=I/C</t>
        </is>
      </c>
      <c r="L7" s="7" t="inlineStr">
        <is>
          <t>K</t>
        </is>
      </c>
      <c r="M7" s="7" t="inlineStr">
        <is>
          <t>L</t>
        </is>
      </c>
      <c r="N7" s="7" t="inlineStr">
        <is>
          <t>M</t>
        </is>
      </c>
      <c r="O7" s="7" t="inlineStr">
        <is>
          <t>N=M/D</t>
        </is>
      </c>
      <c r="P7" s="7" t="inlineStr">
        <is>
          <t>Q</t>
        </is>
      </c>
      <c r="Q7" s="7" t="inlineStr">
        <is>
          <t>R=Q/D</t>
        </is>
      </c>
      <c r="R7" s="7" t="inlineStr">
        <is>
          <t>W</t>
        </is>
      </c>
      <c r="S7" s="7" t="inlineStr">
        <is>
          <t>X=W/D</t>
        </is>
      </c>
      <c r="T7" s="7" t="inlineStr">
        <is>
          <t>Y</t>
        </is>
      </c>
      <c r="U7" s="7" t="inlineStr">
        <is>
          <t>Z=Y/D</t>
        </is>
      </c>
      <c r="V7" s="22" t="inlineStr">
        <is>
          <t>未能达到相关整合比例的具体原因</t>
        </is>
      </c>
    </row>
    <row r="8" ht="136.5" customFormat="1" customHeight="1" s="1">
      <c r="A8" s="12" t="inlineStr">
        <is>
          <t>环县</t>
        </is>
      </c>
      <c r="B8" s="236">
        <f>C8+D8</f>
        <v/>
      </c>
      <c r="C8" s="236" t="inlineStr">
        <is>
          <t>46411.42</t>
        </is>
      </c>
      <c r="D8" s="236" t="inlineStr">
        <is>
          <t>11162.99</t>
        </is>
      </c>
      <c r="E8" s="236">
        <f>F8+L8+M8</f>
        <v/>
      </c>
      <c r="F8" s="236">
        <f>H8+J8</f>
        <v/>
      </c>
      <c r="G8" s="14">
        <f>F8/B8</f>
        <v/>
      </c>
      <c r="H8" s="236" t="n">
        <v>44759.82</v>
      </c>
      <c r="I8" s="14">
        <f>H8/C8</f>
        <v/>
      </c>
      <c r="J8" s="236" t="inlineStr">
        <is>
          <t>10374.99</t>
        </is>
      </c>
      <c r="K8" s="14">
        <f>J8/D8</f>
        <v/>
      </c>
      <c r="L8" s="236" t="n"/>
      <c r="M8" s="236" t="n"/>
      <c r="N8" s="236" t="n">
        <v>25883.1321</v>
      </c>
      <c r="O8" s="14">
        <f>N8/E8</f>
        <v/>
      </c>
      <c r="P8" s="236" t="n">
        <v>27332.313268</v>
      </c>
      <c r="Q8" s="14">
        <f>P8/E8</f>
        <v/>
      </c>
      <c r="R8" s="236" t="n">
        <v>1919.364632</v>
      </c>
      <c r="S8" s="14">
        <f>R8/E8</f>
        <v/>
      </c>
      <c r="T8" s="236" t="n">
        <v>17100.81</v>
      </c>
      <c r="U8" s="14">
        <f>T8/E8</f>
        <v/>
      </c>
      <c r="V8" s="237" t="n"/>
    </row>
    <row r="9" customFormat="1" s="1">
      <c r="I9" s="17" t="n"/>
    </row>
  </sheetData>
  <mergeCells count="22">
    <mergeCell ref="A2:V2"/>
    <mergeCell ref="P4:Q4"/>
    <mergeCell ref="O5:O6"/>
    <mergeCell ref="Q5:Q6"/>
    <mergeCell ref="T4:T5"/>
    <mergeCell ref="V4:V5"/>
    <mergeCell ref="B4:D5"/>
    <mergeCell ref="R4:S4"/>
    <mergeCell ref="L5:L6"/>
    <mergeCell ref="N5:N6"/>
    <mergeCell ref="A3:E3"/>
    <mergeCell ref="E5:K5"/>
    <mergeCell ref="S5:S6"/>
    <mergeCell ref="T3:V3"/>
    <mergeCell ref="U4:U5"/>
    <mergeCell ref="A4:A7"/>
    <mergeCell ref="P5:P6"/>
    <mergeCell ref="R5:R6"/>
    <mergeCell ref="T6:U6"/>
    <mergeCell ref="E4:M4"/>
    <mergeCell ref="N4:O4"/>
    <mergeCell ref="M5:M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dcterms:created xsi:type="dcterms:W3CDTF">2016-07-11T03:13:00Z</dcterms:created>
  <dcterms:modified xsi:type="dcterms:W3CDTF">2025-03-10T10:23:44Z</dcterms:modified>
  <cp:lastModifiedBy>没有网名</cp:lastModifiedBy>
  <cp:lastPrinted>2022-03-07T01:42:00Z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2052-11.1.0.13703</vt:lpwstr>
  </property>
  <property name="KSORubyTemplateID" linkTarget="0" fmtid="{D5CDD505-2E9C-101B-9397-08002B2CF9AE}" pid="3">
    <vt:lpwstr/>
  </property>
  <property name="ICV" fmtid="{D5CDD505-2E9C-101B-9397-08002B2CF9AE}" pid="4">
    <vt:lpwstr>FA5A08112EDC4040B59B8F991B4D9581</vt:lpwstr>
  </property>
</Properties>
</file>