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windowWidth="28800" windowHeight="12540" tabRatio="826" firstSheet="0" activeTab="0" autoFilterDateGrouping="1"/>
  </bookViews>
  <sheets>
    <sheet name="1" sheetId="1" state="visible" r:id="rId1"/>
    <sheet name="洪涝池" sheetId="2" state="visible" r:id="rId2"/>
    <sheet name="鲜岔" sheetId="3" state="visible" r:id="rId3"/>
    <sheet name="潘老庄村" sheetId="4" state="visible" r:id="rId4"/>
    <sheet name="碾盘岭" sheetId="5" state="visible" r:id="rId5"/>
    <sheet name="锦绣" sheetId="6" state="visible" r:id="rId6"/>
    <sheet name="红崖洼" sheetId="7" state="visible" r:id="rId7"/>
    <sheet name="河连湾集体" sheetId="8" state="visible" r:id="rId8"/>
    <sheet name="新集子" sheetId="9" state="visible" r:id="rId9"/>
    <sheet name="陶洼子1" sheetId="10" state="visible" r:id="rId10"/>
    <sheet name="陶洼子产业" sheetId="11" state="visible" r:id="rId11"/>
    <sheet name="集中供水" sheetId="12" state="visible" r:id="rId12"/>
    <sheet name="蓄水池" sheetId="13" state="visible" r:id="rId13"/>
    <sheet name="场窖" sheetId="14" state="visible" r:id="rId14"/>
    <sheet name="钻洞子" sheetId="15" state="visible" r:id="rId15"/>
    <sheet name="中转站" sheetId="16" state="visible" r:id="rId16"/>
    <sheet name="沈家岭" sheetId="17" state="visible" r:id="rId17"/>
    <sheet name="宋家塬" sheetId="18" state="visible" r:id="rId18"/>
    <sheet name="关营" sheetId="19" state="visible" r:id="rId19"/>
    <sheet name="规划费" sheetId="20" state="visible"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s>
  <definedNames>
    <definedName name="_?">#REF!</definedName>
    <definedName name="_??????">#REF!</definedName>
    <definedName name="_21114">#REF!</definedName>
    <definedName name="_Fill">#REF!</definedName>
    <definedName name="_Order1">255</definedName>
    <definedName name="_Order2">255</definedName>
    <definedName name="a">#REF!</definedName>
    <definedName name="aa">#REF!</definedName>
    <definedName name="as">#N/A</definedName>
    <definedName name="cost">#REF!</definedName>
    <definedName name="data">#REF!</definedName>
    <definedName name="Database" hidden="1">#REF!</definedName>
    <definedName name="database2">#REF!</definedName>
    <definedName name="database3">#REF!</definedName>
    <definedName name="dss">#REF!</definedName>
    <definedName name="E206.">#REF!</definedName>
    <definedName name="eee">#REF!</definedName>
    <definedName name="eve">#REF!</definedName>
    <definedName name="fff">#REF!</definedName>
    <definedName name="gxxe2003">'[1]P1012001'!$A$6:$E$117</definedName>
    <definedName name="gxxe20032">'[1]P1012001'!$A$6:$E$117</definedName>
    <definedName name="hhhh">#REF!</definedName>
    <definedName name="HWSheet">1</definedName>
    <definedName name="kkkk">#REF!</definedName>
    <definedName name="Module.Prix_SMC">#N/A</definedName>
    <definedName name="PRCGAAP">#REF!</definedName>
    <definedName name="PRCGAAP2">#REF!</definedName>
    <definedName name="Print_Area_MI">#REF!</definedName>
    <definedName name="rrrr">#REF!</definedName>
    <definedName name="s">#REF!</definedName>
    <definedName name="sfeggsafasfas">#REF!</definedName>
    <definedName name="ss">#REF!</definedName>
    <definedName name="ttt">#REF!</definedName>
    <definedName name="tttt">#REF!</definedName>
    <definedName name="UFPcy">#REF!</definedName>
    <definedName name="UFPkcsp">#REF!</definedName>
    <definedName name="UFPrn20031228144214">[2]主营业务成本明细表!#REF!</definedName>
    <definedName name="UFPyt">#REF!</definedName>
    <definedName name="Work_Program_By_Area_List">#REF!</definedName>
    <definedName name="www">#REF!</definedName>
    <definedName name="yyyy">#REF!</definedName>
    <definedName name="本级标准收入2004年">[3]本年收入合计!$E$4:$E$184</definedName>
    <definedName name="拨款汇总_合计">SUM(#REF!)</definedName>
    <definedName name="财力">#REF!</definedName>
    <definedName name="财政供养人员增幅2004年">[4]财政供养人员增幅!$E$6</definedName>
    <definedName name="财政供养人员增幅2004年分县">[4]财政供养人员增幅!$E$4:$E$184</definedName>
    <definedName name="村级标准支出">[5]村级支出!$E$4:$E$184</definedName>
    <definedName name="大多数">[6]Sheet2!$A$15</definedName>
    <definedName name="大幅度">#REF!</definedName>
    <definedName name="地区名称">#REF!</definedName>
    <definedName name="第二产业分县2003年">[7]GDP!$G$4:$G$184</definedName>
    <definedName name="第二产业合计2003年">[7]GDP!$G$4</definedName>
    <definedName name="第三产业分县2003年">[7]GDP!$H$4:$H$184</definedName>
    <definedName name="第三产业合计2003年">[7]GDP!$H$4</definedName>
    <definedName name="耕地占用税分县2003年">[8]一般预算收入!$U$4:$U$184</definedName>
    <definedName name="耕地占用税合计2003年">[8]一般预算收入!$U$4</definedName>
    <definedName name="工商税收2004年">[9]工商税收!$S$4:$S$184</definedName>
    <definedName name="工商税收合计2004年">[9]工商税收!$S$4</definedName>
    <definedName name="公检法司部门编制数">[10]公检法司编制!$E$4:$E$184</definedName>
    <definedName name="公用标准支出">[11]合计!$E$4:$E$184</definedName>
    <definedName name="行政管理部门编制数">[10]行政编制!$E$4:$E$184</definedName>
    <definedName name="汇率">#REF!</definedName>
    <definedName name="科目编码">[12]编码!$A$2:$A$145</definedName>
    <definedName name="年初短期投资">#REF!</definedName>
    <definedName name="年初货币资金">#REF!</definedName>
    <definedName name="年初应收票据">#REF!</definedName>
    <definedName name="农业人口2003年">[13]农业人口!$E$4:$E$184</definedName>
    <definedName name="农业税分县2003年">[8]一般预算收入!$S$4:$S$184</definedName>
    <definedName name="农业税合计2003年">[8]一般预算收入!$S$4</definedName>
    <definedName name="农业特产税分县2003年">[8]一般预算收入!$T$4:$T$184</definedName>
    <definedName name="农业特产税合计2003年">[8]一般预算收入!$T$4</definedName>
    <definedName name="农业用地面积">[14]农业用地!$E$4:$E$184</definedName>
    <definedName name="契税分县2003年">[8]一般预算收入!$V$4:$V$184</definedName>
    <definedName name="契税合计2003年">[8]一般预算收入!$V$4</definedName>
    <definedName name="全额差额比例">#REF!</definedName>
    <definedName name="人员标准支出">[15]人员支出!$E$4:$E$184</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事业发展支出">[16]事业发展!$E$4:$E$184</definedName>
    <definedName name="是">#REF!</definedName>
    <definedName name="位次d">#REF!</definedName>
    <definedName name="乡镇个数">[17]行政区划!$D$6:$D$184</definedName>
    <definedName name="性别">[18]基础编码!$H$2:$H$3</definedName>
    <definedName name="学历">[18]基础编码!$S$2:$S$9</definedName>
    <definedName name="一般预算收入2002年">'[19]2002年一般预算收入'!$AC$4:$AC$184</definedName>
    <definedName name="一般预算收入2003年">[8]一般预算收入!$AD$4:$AD$184</definedName>
    <definedName name="一般预算收入合计2003年">[8]一般预算收入!$AC$4</definedName>
    <definedName name="支出">'[20]P1012001'!$A$6:$E$117</definedName>
    <definedName name="职务级别">[21]行政机构人员信息!$K$5</definedName>
    <definedName name="中国">#REF!</definedName>
    <definedName name="中小学生人数2003年">[22]中小学生!$E$4:$E$184</definedName>
    <definedName name="总人口2003年">[23]总人口!$E$4:$E$184</definedName>
    <definedName name="전">#REF!</definedName>
    <definedName name="주택사업본부">#REF!</definedName>
    <definedName name="철구사업본부">#REF!</definedName>
    <definedName name="_xlnm.Print_Titles" localSheetId="0">'1'!$1:$5</definedName>
  </definedNames>
  <calcPr calcId="144525" fullCalcOnLoad="1"/>
</workbook>
</file>

<file path=xl/styles.xml><?xml version="1.0" encoding="utf-8"?>
<styleSheet xmlns="http://schemas.openxmlformats.org/spreadsheetml/2006/main">
  <numFmts count="4">
    <numFmt numFmtId="164" formatCode="0.00_ "/>
    <numFmt numFmtId="165" formatCode="0_ "/>
    <numFmt numFmtId="166" formatCode="0_);[Red]\(0\)"/>
    <numFmt numFmtId="167" formatCode="0.0000_ "/>
  </numFmts>
  <fonts count="40">
    <font>
      <name val="宋体"/>
      <charset val="134"/>
      <sz val="12"/>
    </font>
    <font>
      <name val="黑体"/>
      <charset val="134"/>
      <sz val="16"/>
    </font>
    <font>
      <name val="Times New Roman"/>
      <charset val="134"/>
      <sz val="12"/>
    </font>
    <font>
      <name val="方正小标宋简体"/>
      <charset val="134"/>
      <sz val="22"/>
    </font>
    <font>
      <name val="Times New Roman"/>
      <charset val="134"/>
      <sz val="22"/>
    </font>
    <font>
      <name val="宋体"/>
      <charset val="134"/>
      <sz val="9"/>
    </font>
    <font>
      <name val="宋体"/>
      <charset val="134"/>
      <color indexed="8"/>
      <sz val="9"/>
    </font>
    <font>
      <name val="Times New Roman"/>
      <charset val="134"/>
      <sz val="10"/>
    </font>
    <font>
      <name val="宋体"/>
      <charset val="134"/>
      <sz val="10"/>
    </font>
    <font>
      <name val="宋体"/>
      <charset val="134"/>
      <color indexed="8"/>
      <sz val="10"/>
    </font>
    <font>
      <name val="宋体"/>
      <charset val="134"/>
      <sz val="16"/>
    </font>
    <font>
      <name val="黑体"/>
      <charset val="134"/>
      <b val="1"/>
      <sz val="9"/>
    </font>
    <font>
      <name val="仿宋_GB2312"/>
      <charset val="134"/>
      <b val="1"/>
      <sz val="9"/>
    </font>
    <font>
      <name val="黑体"/>
      <charset val="134"/>
      <sz val="9"/>
    </font>
    <font>
      <name val="宋体"/>
      <charset val="134"/>
      <sz val="9"/>
      <scheme val="minor"/>
    </font>
    <font>
      <name val="宋体"/>
      <charset val="134"/>
      <color theme="1"/>
      <sz val="9"/>
    </font>
    <font>
      <name val="黑体"/>
      <charset val="134"/>
      <color theme="1"/>
      <sz val="9"/>
    </font>
    <font>
      <name val="宋体"/>
      <charset val="134"/>
      <b val="1"/>
      <sz val="9"/>
    </font>
    <font>
      <name val="宋体"/>
      <charset val="0"/>
      <color theme="1"/>
      <sz val="11"/>
      <scheme val="minor"/>
    </font>
    <font>
      <name val="宋体"/>
      <charset val="0"/>
      <color theme="0"/>
      <sz val="11"/>
      <scheme val="minor"/>
    </font>
    <font>
      <name val="宋体"/>
      <charset val="134"/>
      <color theme="1"/>
      <sz val="11"/>
      <scheme val="minor"/>
    </font>
    <font>
      <name val="宋体"/>
      <charset val="0"/>
      <color rgb="FF9C6500"/>
      <sz val="11"/>
      <scheme val="minor"/>
    </font>
    <font>
      <name val="宋体"/>
      <charset val="0"/>
      <b val="1"/>
      <color theme="1"/>
      <sz val="11"/>
      <scheme val="minor"/>
    </font>
    <font>
      <name val="宋体"/>
      <charset val="0"/>
      <b val="1"/>
      <color rgb="FFFFFFFF"/>
      <sz val="11"/>
      <scheme val="minor"/>
    </font>
    <font>
      <name val="宋体"/>
      <charset val="0"/>
      <color rgb="FFFF0000"/>
      <sz val="11"/>
      <scheme val="minor"/>
    </font>
    <font>
      <name val="宋体"/>
      <charset val="0"/>
      <color rgb="FF3F3F76"/>
      <sz val="11"/>
      <scheme val="minor"/>
    </font>
    <font>
      <name val="宋体"/>
      <charset val="0"/>
      <color rgb="FFFA7D00"/>
      <sz val="11"/>
      <scheme val="minor"/>
    </font>
    <font>
      <name val="宋体"/>
      <charset val="0"/>
      <color rgb="FF9C0006"/>
      <sz val="11"/>
      <scheme val="minor"/>
    </font>
    <font>
      <name val="宋体"/>
      <charset val="0"/>
      <color rgb="FF0000FF"/>
      <sz val="11"/>
      <u val="single"/>
      <scheme val="minor"/>
    </font>
    <font>
      <name val="宋体"/>
      <charset val="0"/>
      <color rgb="FF800080"/>
      <sz val="11"/>
      <u val="single"/>
      <scheme val="minor"/>
    </font>
    <font>
      <name val="宋体"/>
      <charset val="0"/>
      <i val="1"/>
      <color rgb="FF7F7F7F"/>
      <sz val="11"/>
      <scheme val="minor"/>
    </font>
    <font>
      <name val="宋体"/>
      <charset val="0"/>
      <b val="1"/>
      <color rgb="FF3F3F3F"/>
      <sz val="11"/>
      <scheme val="minor"/>
    </font>
    <font>
      <name val="宋体"/>
      <charset val="134"/>
      <b val="1"/>
      <color theme="3"/>
      <sz val="11"/>
      <scheme val="minor"/>
    </font>
    <font>
      <name val="宋体"/>
      <charset val="0"/>
      <color rgb="FF006100"/>
      <sz val="11"/>
      <scheme val="minor"/>
    </font>
    <font>
      <name val="宋体"/>
      <charset val="134"/>
      <b val="1"/>
      <color theme="3"/>
      <sz val="18"/>
      <scheme val="minor"/>
    </font>
    <font>
      <name val="宋体"/>
      <charset val="134"/>
      <b val="1"/>
      <color theme="3"/>
      <sz val="15"/>
      <scheme val="minor"/>
    </font>
    <font>
      <name val="宋体"/>
      <charset val="134"/>
      <color indexed="8"/>
      <sz val="12"/>
    </font>
    <font>
      <name val="宋体"/>
      <charset val="134"/>
      <color indexed="8"/>
      <sz val="11"/>
    </font>
    <font>
      <name val="宋体"/>
      <charset val="0"/>
      <b val="1"/>
      <color rgb="FFFA7D00"/>
      <sz val="11"/>
      <scheme val="minor"/>
    </font>
    <font>
      <name val="宋体"/>
      <charset val="134"/>
      <b val="1"/>
      <color theme="3"/>
      <sz val="13"/>
      <scheme val="minor"/>
    </font>
  </fonts>
  <fills count="34">
    <fill>
      <patternFill/>
    </fill>
    <fill>
      <patternFill patternType="gray125"/>
    </fill>
    <fill>
      <patternFill patternType="solid">
        <fgColor theme="2"/>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rgb="FFA5A5A5"/>
        <bgColor indexed="64"/>
      </patternFill>
    </fill>
    <fill>
      <patternFill patternType="solid">
        <fgColor rgb="FFFFFFCC"/>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5"/>
        <bgColor indexed="64"/>
      </patternFill>
    </fill>
    <fill>
      <patternFill patternType="solid">
        <fgColor theme="5" tint="0.399975585192419"/>
        <bgColor indexed="64"/>
      </patternFill>
    </fill>
    <fill>
      <patternFill patternType="solid">
        <fgColor theme="7"/>
        <bgColor indexed="64"/>
      </patternFill>
    </fill>
    <fill>
      <patternFill patternType="solid">
        <fgColor rgb="FFF2F2F2"/>
        <bgColor indexed="64"/>
      </patternFill>
    </fill>
    <fill>
      <patternFill patternType="solid">
        <fgColor theme="8" tint="0.799981688894314"/>
        <bgColor indexed="64"/>
      </patternFill>
    </fill>
    <fill>
      <patternFill patternType="solid">
        <fgColor rgb="FFC6EFCE"/>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4"/>
        <bgColor indexed="64"/>
      </patternFill>
    </fill>
    <fill>
      <patternFill patternType="solid">
        <fgColor theme="8"/>
        <bgColor indexed="64"/>
      </patternFill>
    </fill>
    <fill>
      <patternFill patternType="solid">
        <fgColor theme="6"/>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9"/>
        <bgColor indexed="64"/>
      </patternFill>
    </fill>
    <fill>
      <patternFill patternType="solid">
        <fgColor theme="8" tint="0.599993896298105"/>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right/>
      <top style="thin">
        <color auto="1"/>
      </top>
      <bottom/>
      <diagonal/>
    </border>
    <border>
      <left/>
      <right/>
      <top/>
      <bottom style="thin">
        <color auto="1"/>
      </bottom>
      <diagonal/>
    </border>
  </borders>
  <cellStyleXfs count="55">
    <xf numFmtId="0" fontId="0" fillId="0" borderId="0"/>
    <xf numFmtId="42" fontId="20" fillId="0" borderId="0" applyAlignment="1">
      <alignment vertical="center"/>
    </xf>
    <xf numFmtId="0" fontId="18" fillId="11" borderId="0" applyAlignment="1">
      <alignment vertical="center"/>
    </xf>
    <xf numFmtId="0" fontId="25" fillId="13" borderId="17" applyAlignment="1">
      <alignment vertical="center"/>
    </xf>
    <xf numFmtId="44" fontId="20" fillId="0" borderId="0" applyAlignment="1">
      <alignment vertical="center"/>
    </xf>
    <xf numFmtId="41" fontId="20" fillId="0" borderId="0" applyAlignment="1">
      <alignment vertical="center"/>
    </xf>
    <xf numFmtId="0" fontId="18" fillId="15" borderId="0" applyAlignment="1">
      <alignment vertical="center"/>
    </xf>
    <xf numFmtId="0" fontId="27" fillId="16" borderId="0" applyAlignment="1">
      <alignment vertical="center"/>
    </xf>
    <xf numFmtId="43" fontId="20" fillId="0" borderId="0" applyAlignment="1">
      <alignment vertical="center"/>
    </xf>
    <xf numFmtId="0" fontId="19" fillId="7" borderId="0" applyAlignment="1">
      <alignment vertical="center"/>
    </xf>
    <xf numFmtId="0" fontId="28" fillId="0" borderId="0" applyAlignment="1">
      <alignment vertical="center"/>
    </xf>
    <xf numFmtId="9" fontId="20" fillId="0" borderId="0" applyAlignment="1">
      <alignment vertical="center"/>
    </xf>
    <xf numFmtId="0" fontId="29" fillId="0" borderId="0" applyAlignment="1">
      <alignment vertical="center"/>
    </xf>
    <xf numFmtId="0" fontId="20" fillId="9" borderId="16" applyAlignment="1">
      <alignment vertical="center"/>
    </xf>
    <xf numFmtId="0" fontId="19" fillId="18" borderId="0" applyAlignment="1">
      <alignment vertical="center"/>
    </xf>
    <xf numFmtId="0" fontId="32" fillId="0" borderId="0" applyAlignment="1">
      <alignment vertical="center"/>
    </xf>
    <xf numFmtId="0" fontId="24" fillId="0" borderId="0" applyAlignment="1">
      <alignment vertical="center"/>
    </xf>
    <xf numFmtId="0" fontId="34" fillId="0" borderId="0" applyAlignment="1">
      <alignment vertical="center"/>
    </xf>
    <xf numFmtId="0" fontId="30" fillId="0" borderId="0" applyAlignment="1">
      <alignment vertical="center"/>
    </xf>
    <xf numFmtId="0" fontId="35" fillId="0" borderId="20" applyAlignment="1">
      <alignment vertical="center"/>
    </xf>
    <xf numFmtId="0" fontId="37" fillId="0" borderId="0" applyAlignment="1">
      <alignment vertical="center"/>
    </xf>
    <xf numFmtId="0" fontId="39" fillId="0" borderId="20" applyAlignment="1">
      <alignment vertical="center"/>
    </xf>
    <xf numFmtId="0" fontId="19" fillId="5" borderId="0" applyAlignment="1">
      <alignment vertical="center"/>
    </xf>
    <xf numFmtId="0" fontId="32" fillId="0" borderId="21" applyAlignment="1">
      <alignment vertical="center"/>
    </xf>
    <xf numFmtId="0" fontId="19" fillId="4" borderId="0" applyAlignment="1">
      <alignment vertical="center"/>
    </xf>
    <xf numFmtId="0" fontId="31" fillId="20" borderId="19" applyAlignment="1">
      <alignment vertical="center"/>
    </xf>
    <xf numFmtId="0" fontId="38" fillId="20" borderId="17" applyAlignment="1">
      <alignment vertical="center"/>
    </xf>
    <xf numFmtId="0" fontId="23" fillId="8" borderId="15" applyAlignment="1">
      <alignment vertical="center"/>
    </xf>
    <xf numFmtId="0" fontId="18" fillId="30" borderId="0" applyAlignment="1">
      <alignment vertical="center"/>
    </xf>
    <xf numFmtId="0" fontId="19" fillId="17" borderId="0" applyAlignment="1">
      <alignment vertical="center"/>
    </xf>
    <xf numFmtId="0" fontId="26" fillId="0" borderId="18" applyAlignment="1">
      <alignment vertical="center"/>
    </xf>
    <xf numFmtId="0" fontId="22" fillId="0" borderId="14" applyAlignment="1">
      <alignment vertical="center"/>
    </xf>
    <xf numFmtId="0" fontId="33" fillId="22" borderId="0" applyAlignment="1">
      <alignment vertical="center"/>
    </xf>
    <xf numFmtId="0" fontId="21" fillId="6" borderId="0" applyAlignment="1">
      <alignment vertical="center"/>
    </xf>
    <xf numFmtId="0" fontId="18" fillId="21" borderId="0" applyAlignment="1">
      <alignment vertical="center"/>
    </xf>
    <xf numFmtId="0" fontId="19" fillId="26" borderId="0" applyAlignment="1">
      <alignment vertical="center"/>
    </xf>
    <xf numFmtId="0" fontId="18" fillId="14" borderId="0" applyAlignment="1">
      <alignment vertical="center"/>
    </xf>
    <xf numFmtId="0" fontId="18" fillId="24" borderId="0" applyAlignment="1">
      <alignment vertical="center"/>
    </xf>
    <xf numFmtId="0" fontId="18" fillId="29" borderId="0" applyAlignment="1">
      <alignment vertical="center"/>
    </xf>
    <xf numFmtId="0" fontId="18" fillId="10" borderId="0" applyAlignment="1">
      <alignment vertical="center"/>
    </xf>
    <xf numFmtId="0" fontId="19" fillId="28" borderId="0" applyAlignment="1">
      <alignment vertical="center"/>
    </xf>
    <xf numFmtId="0" fontId="19" fillId="19" borderId="0" applyAlignment="1">
      <alignment vertical="center"/>
    </xf>
    <xf numFmtId="0" fontId="18" fillId="31" borderId="0" applyAlignment="1">
      <alignment vertical="center"/>
    </xf>
    <xf numFmtId="0" fontId="18" fillId="3" borderId="0" applyAlignment="1">
      <alignment vertical="center"/>
    </xf>
    <xf numFmtId="0" fontId="19" fillId="27" borderId="0" applyAlignment="1">
      <alignment vertical="center"/>
    </xf>
    <xf numFmtId="0" fontId="18" fillId="33" borderId="0" applyAlignment="1">
      <alignment vertical="center"/>
    </xf>
    <xf numFmtId="0" fontId="19" fillId="25" borderId="0" applyAlignment="1">
      <alignment vertical="center"/>
    </xf>
    <xf numFmtId="0" fontId="19" fillId="32" borderId="0" applyAlignment="1">
      <alignment vertical="center"/>
    </xf>
    <xf numFmtId="0" fontId="36" fillId="0" borderId="0" applyAlignment="1">
      <alignment vertical="center"/>
    </xf>
    <xf numFmtId="0" fontId="18" fillId="23" borderId="0" applyAlignment="1">
      <alignment vertical="center"/>
    </xf>
    <xf numFmtId="0" fontId="19" fillId="12" borderId="0" applyAlignment="1">
      <alignment vertical="center"/>
    </xf>
    <xf numFmtId="0" fontId="20" fillId="0" borderId="0" applyAlignment="1">
      <alignment vertical="center"/>
    </xf>
    <xf numFmtId="0" fontId="37" fillId="0" borderId="0" applyAlignment="1">
      <alignment vertical="center"/>
    </xf>
    <xf numFmtId="0" fontId="20" fillId="0" borderId="0" applyAlignment="1">
      <alignment vertical="center"/>
    </xf>
    <xf numFmtId="0" fontId="20" fillId="0" borderId="0" applyAlignment="1">
      <alignment vertical="center"/>
    </xf>
  </cellStyleXfs>
  <cellXfs count="150">
    <xf numFmtId="0" fontId="0" fillId="0" borderId="0" pivotButton="0" quotePrefix="0" xfId="0"/>
    <xf numFmtId="0" fontId="1" fillId="0" borderId="0" applyAlignment="1" pivotButton="0" quotePrefix="0" xfId="51">
      <alignment vertical="center" wrapText="1"/>
    </xf>
    <xf numFmtId="0" fontId="2" fillId="0" borderId="0" applyAlignment="1" pivotButton="0" quotePrefix="0" xfId="51">
      <alignment vertical="center" wrapText="1"/>
    </xf>
    <xf numFmtId="0" fontId="2" fillId="0" borderId="0" applyAlignment="1" pivotButton="0" quotePrefix="0" xfId="51">
      <alignment horizontal="center" vertical="center" wrapText="1"/>
    </xf>
    <xf numFmtId="0" fontId="2" fillId="0" borderId="0" pivotButton="0" quotePrefix="0" xfId="0"/>
    <xf numFmtId="0" fontId="1" fillId="0" borderId="0" applyAlignment="1" pivotButton="0" quotePrefix="0" xfId="51">
      <alignment vertical="center"/>
    </xf>
    <xf numFmtId="0" fontId="3" fillId="0" borderId="0" applyAlignment="1" pivotButton="0" quotePrefix="0" xfId="51">
      <alignment horizontal="center" vertical="center" wrapText="1"/>
    </xf>
    <xf numFmtId="0" fontId="4" fillId="0" borderId="0" applyAlignment="1" pivotButton="0" quotePrefix="0" xfId="51">
      <alignment horizontal="center" vertical="center" wrapText="1"/>
    </xf>
    <xf numFmtId="0" fontId="5" fillId="0" borderId="1" applyAlignment="1" pivotButton="0" quotePrefix="0" xfId="51">
      <alignment horizontal="center" vertical="center" wrapText="1"/>
    </xf>
    <xf numFmtId="0" fontId="6" fillId="0" borderId="1" applyAlignment="1" pivotButton="0" quotePrefix="0" xfId="0">
      <alignment vertical="center"/>
    </xf>
    <xf numFmtId="0" fontId="5" fillId="0" borderId="1" applyAlignment="1" pivotButton="0" quotePrefix="0" xfId="51">
      <alignment horizontal="left" vertical="center" wrapText="1"/>
    </xf>
    <xf numFmtId="0" fontId="5" fillId="0" borderId="1" applyAlignment="1" pivotButton="0" quotePrefix="0" xfId="51">
      <alignment horizontal="center" vertical="center" wrapText="1"/>
    </xf>
    <xf numFmtId="0" fontId="7" fillId="0" borderId="0" applyAlignment="1" pivotButton="0" quotePrefix="0" xfId="51">
      <alignment vertical="center" wrapText="1"/>
    </xf>
    <xf numFmtId="0" fontId="1" fillId="0" borderId="0" applyAlignment="1" pivotButton="0" quotePrefix="0" xfId="51">
      <alignment horizontal="center" vertical="center" wrapText="1"/>
    </xf>
    <xf numFmtId="9" fontId="5" fillId="0" borderId="1" applyAlignment="1" pivotButton="0" quotePrefix="0" xfId="51">
      <alignment horizontal="center" vertical="center" wrapText="1"/>
    </xf>
    <xf numFmtId="0" fontId="7" fillId="0" borderId="0" applyAlignment="1" pivotButton="0" quotePrefix="0" xfId="51">
      <alignment horizontal="center" vertical="center" wrapText="1"/>
    </xf>
    <xf numFmtId="0" fontId="1" fillId="0" borderId="0" pivotButton="0" quotePrefix="0" xfId="0"/>
    <xf numFmtId="0" fontId="8" fillId="0" borderId="1" applyAlignment="1" pivotButton="0" quotePrefix="0" xfId="51">
      <alignment horizontal="center" vertical="center" wrapText="1"/>
    </xf>
    <xf numFmtId="0" fontId="9" fillId="0" borderId="1" applyAlignment="1" pivotButton="0" quotePrefix="0" xfId="0">
      <alignment vertical="center"/>
    </xf>
    <xf numFmtId="0" fontId="8" fillId="0" borderId="1" applyAlignment="1" pivotButton="0" quotePrefix="0" xfId="51">
      <alignment horizontal="left" vertical="center" wrapText="1"/>
    </xf>
    <xf numFmtId="0" fontId="8" fillId="0" borderId="2" applyAlignment="1" pivotButton="0" quotePrefix="0" xfId="51">
      <alignment horizontal="center" vertical="center" wrapText="1"/>
    </xf>
    <xf numFmtId="0" fontId="8" fillId="0" borderId="3" applyAlignment="1" pivotButton="0" quotePrefix="0" xfId="51">
      <alignment horizontal="center" vertical="center" wrapText="1"/>
    </xf>
    <xf numFmtId="0" fontId="8" fillId="0" borderId="4" applyAlignment="1" pivotButton="0" quotePrefix="0" xfId="51">
      <alignment horizontal="center" vertical="center" wrapText="1"/>
    </xf>
    <xf numFmtId="0" fontId="8" fillId="0" borderId="5" applyAlignment="1" pivotButton="0" quotePrefix="0" xfId="51">
      <alignment horizontal="center" vertical="center" wrapText="1"/>
    </xf>
    <xf numFmtId="9" fontId="8" fillId="0" borderId="1" applyAlignment="1" pivotButton="0" quotePrefix="0" xfId="51">
      <alignment horizontal="center" vertical="center" wrapText="1"/>
    </xf>
    <xf numFmtId="0" fontId="2" fillId="0" borderId="0" applyAlignment="1" pivotButton="0" quotePrefix="0" xfId="51">
      <alignment vertical="center" wrapText="1"/>
    </xf>
    <xf numFmtId="0" fontId="7" fillId="0" borderId="1" applyAlignment="1" pivotButton="0" quotePrefix="0" xfId="51">
      <alignment horizontal="center" vertical="center" wrapText="1"/>
    </xf>
    <xf numFmtId="0" fontId="8" fillId="0" borderId="1" applyAlignment="1" pivotButton="0" quotePrefix="0" xfId="51">
      <alignment horizontal="center" vertical="center" wrapText="1"/>
    </xf>
    <xf numFmtId="0" fontId="7" fillId="0" borderId="1" applyAlignment="1" pivotButton="0" quotePrefix="0" xfId="51">
      <alignment vertical="center" wrapText="1"/>
    </xf>
    <xf numFmtId="0" fontId="8" fillId="0" borderId="6" applyAlignment="1" pivotButton="0" quotePrefix="0" xfId="51">
      <alignment horizontal="center" vertical="center" wrapText="1"/>
    </xf>
    <xf numFmtId="0" fontId="8" fillId="0" borderId="7" applyAlignment="1" pivotButton="0" quotePrefix="0" xfId="51">
      <alignment horizontal="center" vertical="center" wrapText="1"/>
    </xf>
    <xf numFmtId="0" fontId="8" fillId="0" borderId="8" applyAlignment="1" pivotButton="0" quotePrefix="0" xfId="51">
      <alignment horizontal="center" vertical="center" wrapText="1"/>
    </xf>
    <xf numFmtId="0" fontId="8" fillId="0" borderId="9" applyAlignment="1" pivotButton="0" quotePrefix="0" xfId="51">
      <alignment horizontal="center" vertical="center" wrapText="1"/>
    </xf>
    <xf numFmtId="0" fontId="8" fillId="0" borderId="10" applyAlignment="1" pivotButton="0" quotePrefix="0" xfId="51">
      <alignment horizontal="center" vertical="center" wrapText="1"/>
    </xf>
    <xf numFmtId="0" fontId="7" fillId="0" borderId="11" applyAlignment="1" pivotButton="0" quotePrefix="0" xfId="51">
      <alignment horizontal="center" vertical="center" wrapText="1"/>
    </xf>
    <xf numFmtId="0" fontId="7" fillId="0" borderId="12" applyAlignment="1" pivotButton="0" quotePrefix="0" xfId="51">
      <alignment horizontal="center" vertical="center" wrapText="1"/>
    </xf>
    <xf numFmtId="0" fontId="8" fillId="0" borderId="11" applyAlignment="1" pivotButton="0" quotePrefix="0" xfId="51">
      <alignment horizontal="center" vertical="center" wrapText="1"/>
    </xf>
    <xf numFmtId="0" fontId="7" fillId="0" borderId="13" applyAlignment="1" pivotButton="0" quotePrefix="0" xfId="51">
      <alignment horizontal="center" vertical="center" wrapText="1"/>
    </xf>
    <xf numFmtId="0" fontId="8" fillId="0" borderId="11" applyAlignment="1" pivotButton="0" quotePrefix="0" xfId="51">
      <alignment horizontal="center" vertical="center" wrapText="1"/>
    </xf>
    <xf numFmtId="0" fontId="8" fillId="0" borderId="12" applyAlignment="1" pivotButton="0" quotePrefix="0" xfId="51">
      <alignment horizontal="center" vertical="center" wrapText="1"/>
    </xf>
    <xf numFmtId="9" fontId="7" fillId="0" borderId="1" applyAlignment="1" pivotButton="0" quotePrefix="0" xfId="51">
      <alignment horizontal="center" vertical="center" wrapText="1"/>
    </xf>
    <xf numFmtId="0" fontId="1" fillId="0" borderId="0" applyAlignment="1" pivotButton="0" quotePrefix="0" xfId="0">
      <alignment vertical="center"/>
    </xf>
    <xf numFmtId="0" fontId="0" fillId="0" borderId="0" applyAlignment="1" pivotButton="0" quotePrefix="0" xfId="0">
      <alignment vertical="center"/>
    </xf>
    <xf numFmtId="0" fontId="8" fillId="0" borderId="1" applyAlignment="1" pivotButton="0" quotePrefix="0" xfId="53">
      <alignment horizontal="center" vertical="center" wrapText="1"/>
    </xf>
    <xf numFmtId="0" fontId="8" fillId="0" borderId="2" applyAlignment="1" pivotButton="0" quotePrefix="0" xfId="53">
      <alignment horizontal="center" vertical="center" wrapText="1"/>
    </xf>
    <xf numFmtId="0" fontId="8" fillId="0" borderId="3" applyAlignment="1" pivotButton="0" quotePrefix="0" xfId="53">
      <alignment horizontal="center" vertical="center" wrapText="1"/>
    </xf>
    <xf numFmtId="0" fontId="8" fillId="0" borderId="13" applyAlignment="1" pivotButton="0" quotePrefix="0" xfId="51">
      <alignment horizontal="center" vertical="center" wrapText="1"/>
    </xf>
    <xf numFmtId="0" fontId="8" fillId="0" borderId="8" applyAlignment="1" pivotButton="0" quotePrefix="0" xfId="53">
      <alignment horizontal="center" vertical="center" wrapText="1"/>
    </xf>
    <xf numFmtId="0" fontId="8" fillId="0" borderId="9" applyAlignment="1" pivotButton="0" quotePrefix="0" xfId="53">
      <alignment horizontal="center" vertical="center" wrapText="1"/>
    </xf>
    <xf numFmtId="0" fontId="8" fillId="0" borderId="6" applyAlignment="1" pivotButton="0" quotePrefix="0" xfId="53">
      <alignment horizontal="center" vertical="center" wrapText="1"/>
    </xf>
    <xf numFmtId="0" fontId="8" fillId="0" borderId="11" applyAlignment="1" pivotButton="0" quotePrefix="0" xfId="53">
      <alignment horizontal="center" vertical="center" wrapText="1"/>
    </xf>
    <xf numFmtId="0" fontId="8" fillId="0" borderId="13" applyAlignment="1" pivotButton="0" quotePrefix="0" xfId="53">
      <alignment horizontal="center" vertical="center" wrapText="1"/>
    </xf>
    <xf numFmtId="0" fontId="8" fillId="0" borderId="12" applyAlignment="1" pivotButton="0" quotePrefix="0" xfId="53">
      <alignment horizontal="center" vertical="center" wrapText="1"/>
    </xf>
    <xf numFmtId="9" fontId="8" fillId="0" borderId="1" applyAlignment="1" pivotButton="0" quotePrefix="0" xfId="53">
      <alignment horizontal="center" vertical="center" wrapText="1"/>
    </xf>
    <xf numFmtId="0" fontId="8" fillId="0" borderId="1" applyAlignment="1" pivotButton="0" quotePrefix="0" xfId="53">
      <alignment horizontal="center" vertical="center" wrapText="1"/>
    </xf>
    <xf numFmtId="0" fontId="10" fillId="0" borderId="0" applyAlignment="1" pivotButton="0" quotePrefix="0" xfId="0">
      <alignment wrapText="1"/>
    </xf>
    <xf numFmtId="0" fontId="5" fillId="0" borderId="0" applyAlignment="1" pivotButton="0" quotePrefix="0" xfId="0">
      <alignment wrapText="1"/>
    </xf>
    <xf numFmtId="0" fontId="11" fillId="0" borderId="0" applyAlignment="1" pivotButton="0" quotePrefix="0" xfId="0">
      <alignment vertical="center" wrapText="1"/>
    </xf>
    <xf numFmtId="0" fontId="11" fillId="0" borderId="0" applyAlignment="1" pivotButton="0" quotePrefix="0" xfId="0">
      <alignment vertical="center" wrapText="1"/>
    </xf>
    <xf numFmtId="0" fontId="12" fillId="0" borderId="0" applyAlignment="1" pivotButton="0" quotePrefix="0" xfId="51">
      <alignment vertical="center" wrapText="1"/>
    </xf>
    <xf numFmtId="0" fontId="5" fillId="0" borderId="0" applyAlignment="1" pivotButton="0" quotePrefix="0" xfId="0">
      <alignment horizontal="center" vertical="center" wrapText="1"/>
    </xf>
    <xf numFmtId="0" fontId="5" fillId="0" borderId="0" applyAlignment="1" pivotButton="0" quotePrefix="0" xfId="0">
      <alignment horizontal="justify" vertical="center" wrapText="1"/>
    </xf>
    <xf numFmtId="0" fontId="5" fillId="0" borderId="0" applyAlignment="1" pivotButton="0" quotePrefix="0" xfId="0">
      <alignment vertical="center" wrapText="1"/>
    </xf>
    <xf numFmtId="0" fontId="1" fillId="0" borderId="0" applyAlignment="1" pivotButton="0" quotePrefix="0" xfId="0">
      <alignment horizontal="left" vertical="center" wrapText="1"/>
    </xf>
    <xf numFmtId="0" fontId="1" fillId="0" borderId="0" applyAlignment="1" pivotButton="0" quotePrefix="0" xfId="0">
      <alignment horizontal="center" vertical="center" wrapText="1"/>
    </xf>
    <xf numFmtId="0" fontId="10" fillId="0" borderId="0" applyAlignment="1" pivotButton="0" quotePrefix="0" xfId="0">
      <alignment horizontal="justify" vertical="center" wrapText="1"/>
    </xf>
    <xf numFmtId="0" fontId="10" fillId="0" borderId="0" applyAlignment="1" pivotButton="0" quotePrefix="0" xfId="0">
      <alignment horizontal="center" vertical="center" wrapText="1"/>
    </xf>
    <xf numFmtId="0" fontId="3" fillId="0" borderId="0" applyAlignment="1" pivotButton="0" quotePrefix="0" xfId="0">
      <alignment horizontal="center" vertical="center" wrapText="1"/>
    </xf>
    <xf numFmtId="0" fontId="5" fillId="0" borderId="1" applyAlignment="1" pivotButton="0" quotePrefix="0" xfId="0">
      <alignment horizontal="center" vertical="center" wrapText="1"/>
    </xf>
    <xf numFmtId="0" fontId="5" fillId="0" borderId="11" applyAlignment="1" pivotButton="0" quotePrefix="0" xfId="0">
      <alignment horizontal="center" vertical="center" wrapText="1"/>
    </xf>
    <xf numFmtId="0" fontId="5" fillId="0" borderId="12" applyAlignment="1" pivotButton="0" quotePrefix="0" xfId="0">
      <alignment horizontal="center" vertical="center" wrapText="1"/>
    </xf>
    <xf numFmtId="0" fontId="5" fillId="0" borderId="1" applyAlignment="1" pivotButton="0" quotePrefix="0" xfId="48">
      <alignment horizontal="justify" vertical="center" wrapText="1"/>
    </xf>
    <xf numFmtId="164" fontId="5" fillId="0" borderId="1" applyAlignment="1" pivotButton="0" quotePrefix="0" xfId="0">
      <alignment horizontal="justify" vertical="center" wrapText="1"/>
    </xf>
    <xf numFmtId="165" fontId="5" fillId="0" borderId="1" applyAlignment="1" pivotButton="0" quotePrefix="0" xfId="0">
      <alignment horizontal="center" vertical="center" wrapText="1"/>
    </xf>
    <xf numFmtId="0" fontId="13" fillId="2" borderId="1" applyAlignment="1" pivotButton="0" quotePrefix="0" xfId="0">
      <alignment horizontal="center" vertical="center" wrapText="1"/>
    </xf>
    <xf numFmtId="0" fontId="13" fillId="2" borderId="1" applyAlignment="1" pivotButton="0" quotePrefix="0" xfId="48">
      <alignment horizontal="justify" vertical="center" wrapText="1"/>
    </xf>
    <xf numFmtId="164" fontId="13" fillId="2" borderId="1" applyAlignment="1" pivotButton="0" quotePrefix="0" xfId="0">
      <alignment horizontal="left" vertical="center" wrapText="1"/>
    </xf>
    <xf numFmtId="0" fontId="14" fillId="0" borderId="1" applyAlignment="1" pivotButton="0" quotePrefix="0" xfId="0">
      <alignment horizontal="center" vertical="center" wrapText="1"/>
    </xf>
    <xf numFmtId="0" fontId="14" fillId="0" borderId="1" applyAlignment="1" pivotButton="0" quotePrefix="0" xfId="0">
      <alignment vertical="center" wrapText="1"/>
    </xf>
    <xf numFmtId="166" fontId="5" fillId="0" borderId="1" applyAlignment="1" pivotButton="0" quotePrefix="0" xfId="0">
      <alignment horizontal="left" vertical="center" wrapText="1"/>
    </xf>
    <xf numFmtId="166" fontId="5" fillId="0" borderId="1" applyAlignment="1" pivotButton="0" quotePrefix="0" xfId="0">
      <alignment horizontal="center" vertical="center" wrapText="1"/>
    </xf>
    <xf numFmtId="0" fontId="5" fillId="0" borderId="1" applyAlignment="1" pivotButton="0" quotePrefix="0" xfId="52">
      <alignment horizontal="left" vertical="center" wrapText="1"/>
    </xf>
    <xf numFmtId="49" fontId="5" fillId="0" borderId="1" applyAlignment="1" pivotButton="0" quotePrefix="0" xfId="0">
      <alignment horizontal="center" vertical="center" wrapText="1"/>
    </xf>
    <xf numFmtId="166" fontId="5" fillId="0" borderId="1" applyAlignment="1" pivotButton="0" quotePrefix="0" xfId="0">
      <alignment horizontal="justify" vertical="center" wrapText="1"/>
    </xf>
    <xf numFmtId="166" fontId="15" fillId="0" borderId="1" applyAlignment="1" pivotButton="0" quotePrefix="0" xfId="0">
      <alignment horizontal="center" vertical="center" wrapText="1"/>
    </xf>
    <xf numFmtId="0" fontId="15" fillId="0" borderId="1" applyAlignment="1" pivotButton="0" quotePrefix="0" xfId="0">
      <alignment horizontal="left" vertical="center" wrapText="1"/>
    </xf>
    <xf numFmtId="166" fontId="15" fillId="0" borderId="1" applyAlignment="1" pivotButton="0" quotePrefix="0" xfId="0">
      <alignment horizontal="justify" vertical="center" wrapText="1"/>
    </xf>
    <xf numFmtId="49" fontId="15" fillId="0" borderId="1" applyAlignment="1" pivotButton="0" quotePrefix="0" xfId="0">
      <alignment horizontal="center" vertical="center" wrapText="1"/>
    </xf>
    <xf numFmtId="49" fontId="15" fillId="0" borderId="1" applyAlignment="1" pivotButton="0" quotePrefix="0" xfId="0">
      <alignment horizontal="left" vertical="center" wrapText="1"/>
    </xf>
    <xf numFmtId="0" fontId="5" fillId="0" borderId="1" applyAlignment="1" pivotButton="0" quotePrefix="0" xfId="0">
      <alignment vertical="center" wrapText="1"/>
    </xf>
    <xf numFmtId="0" fontId="14" fillId="0" borderId="1" applyAlignment="1" pivotButton="0" quotePrefix="0" xfId="0">
      <alignment horizontal="center" vertical="center" wrapText="1"/>
    </xf>
    <xf numFmtId="0" fontId="15" fillId="0" borderId="1" applyAlignment="1" pivotButton="0" quotePrefix="0" xfId="0">
      <alignment horizontal="center" vertical="center" wrapText="1"/>
    </xf>
    <xf numFmtId="0" fontId="15" fillId="0" borderId="6" applyAlignment="1" pivotButton="0" quotePrefix="0" xfId="0">
      <alignment horizontal="center" vertical="center" wrapText="1"/>
    </xf>
    <xf numFmtId="166" fontId="5" fillId="0" borderId="6" applyAlignment="1" pivotButton="0" quotePrefix="0" xfId="0">
      <alignment horizontal="center" vertical="center" wrapText="1"/>
    </xf>
    <xf numFmtId="0" fontId="15" fillId="0" borderId="6" applyAlignment="1" pivotButton="0" quotePrefix="0" xfId="0">
      <alignment horizontal="left" vertical="center" wrapText="1"/>
    </xf>
    <xf numFmtId="0" fontId="5" fillId="0" borderId="6" applyAlignment="1" pivotButton="0" quotePrefix="0" xfId="0">
      <alignment horizontal="center" vertical="center" wrapText="1"/>
    </xf>
    <xf numFmtId="166" fontId="5" fillId="0" borderId="6" applyAlignment="1" pivotButton="0" quotePrefix="0" xfId="0">
      <alignment horizontal="left" vertical="center" wrapText="1"/>
    </xf>
    <xf numFmtId="165" fontId="5" fillId="0" borderId="6" applyAlignment="1" pivotButton="0" quotePrefix="0" xfId="0">
      <alignment horizontal="center" vertical="center" wrapText="1"/>
    </xf>
    <xf numFmtId="0" fontId="13" fillId="2" borderId="6" applyAlignment="1" pivotButton="0" quotePrefix="0" xfId="0">
      <alignment horizontal="center" vertical="center" wrapText="1"/>
    </xf>
    <xf numFmtId="0" fontId="16" fillId="2" borderId="6" applyAlignment="1" pivotButton="0" quotePrefix="0" xfId="0">
      <alignment horizontal="center" vertical="center" wrapText="1"/>
    </xf>
    <xf numFmtId="0" fontId="13" fillId="2" borderId="6" applyAlignment="1" pivotButton="0" quotePrefix="0" xfId="0">
      <alignment horizontal="center" vertical="center" wrapText="1"/>
    </xf>
    <xf numFmtId="166" fontId="13" fillId="2" borderId="6" applyAlignment="1" pivotButton="0" quotePrefix="0" xfId="0">
      <alignment horizontal="center" vertical="center" wrapText="1"/>
    </xf>
    <xf numFmtId="0" fontId="16" fillId="2" borderId="6" applyAlignment="1" pivotButton="0" quotePrefix="0" xfId="0">
      <alignment horizontal="left" vertical="center" wrapText="1"/>
    </xf>
    <xf numFmtId="166" fontId="13" fillId="2" borderId="6" applyAlignment="1" pivotButton="0" quotePrefix="0" xfId="0">
      <alignment horizontal="left" vertical="center" wrapText="1"/>
    </xf>
    <xf numFmtId="0" fontId="5" fillId="0" borderId="1" applyAlignment="1" pivotButton="0" quotePrefix="0" xfId="0">
      <alignment horizontal="center" vertical="center" wrapText="1"/>
    </xf>
    <xf numFmtId="0" fontId="5" fillId="0" borderId="1" applyAlignment="1" pivotButton="0" quotePrefix="0" xfId="0">
      <alignment horizontal="left" vertical="center" wrapText="1"/>
    </xf>
    <xf numFmtId="164" fontId="5" fillId="0" borderId="1" applyAlignment="1" pivotButton="0" quotePrefix="0" xfId="0">
      <alignment horizontal="left" vertical="center" wrapText="1"/>
    </xf>
    <xf numFmtId="0" fontId="5" fillId="0" borderId="1" applyAlignment="1" pivotButton="0" quotePrefix="0" xfId="0">
      <alignment horizontal="left" vertical="center" wrapText="1"/>
    </xf>
    <xf numFmtId="0" fontId="13" fillId="2" borderId="1" applyAlignment="1" pivotButton="0" quotePrefix="0" xfId="0">
      <alignment horizontal="center" vertical="center" wrapText="1"/>
    </xf>
    <xf numFmtId="0" fontId="13" fillId="2" borderId="1" applyAlignment="1" pivotButton="0" quotePrefix="0" xfId="0">
      <alignment horizontal="left" vertical="center" wrapText="1"/>
    </xf>
    <xf numFmtId="0" fontId="13" fillId="2" borderId="1" applyAlignment="1" pivotButton="0" quotePrefix="0" xfId="0">
      <alignment horizontal="left" vertical="center" wrapText="1"/>
    </xf>
    <xf numFmtId="0" fontId="13" fillId="2" borderId="6" applyAlignment="1" pivotButton="0" quotePrefix="0" xfId="0">
      <alignment horizontal="left" vertical="center" wrapText="1"/>
    </xf>
    <xf numFmtId="0" fontId="13" fillId="2" borderId="1" applyAlignment="1" pivotButton="0" quotePrefix="0" xfId="0">
      <alignment horizontal="justify" vertical="center" wrapText="1"/>
    </xf>
    <xf numFmtId="0" fontId="10" fillId="0" borderId="0" applyAlignment="1" pivotButton="0" quotePrefix="0" xfId="0">
      <alignment horizontal="center" wrapText="1"/>
    </xf>
    <xf numFmtId="167" fontId="5" fillId="0" borderId="1" applyAlignment="1" pivotButton="0" quotePrefix="0" xfId="0">
      <alignment horizontal="center" vertical="center" wrapText="1"/>
    </xf>
    <xf numFmtId="0" fontId="11" fillId="0" borderId="1" applyAlignment="1" pivotButton="0" quotePrefix="0" xfId="0">
      <alignment horizontal="center" vertical="center" wrapText="1"/>
    </xf>
    <xf numFmtId="0" fontId="11" fillId="2" borderId="1" applyAlignment="1" pivotButton="0" quotePrefix="0" xfId="0">
      <alignment horizontal="center" vertical="center" wrapText="1"/>
    </xf>
    <xf numFmtId="0" fontId="17" fillId="0" borderId="1" applyAlignment="1" pivotButton="0" quotePrefix="0" xfId="51">
      <alignment horizontal="center" vertical="center" wrapText="1"/>
    </xf>
    <xf numFmtId="49" fontId="5" fillId="0" borderId="6" applyAlignment="1" pivotButton="0" quotePrefix="0" xfId="0">
      <alignment horizontal="center" vertical="center" wrapText="1"/>
    </xf>
    <xf numFmtId="49" fontId="13" fillId="2" borderId="6" applyAlignment="1" pivotButton="0" quotePrefix="0" xfId="0">
      <alignment horizontal="center" vertical="center" wrapText="1"/>
    </xf>
    <xf numFmtId="0" fontId="13" fillId="2" borderId="1" applyAlignment="1" pivotButton="0" quotePrefix="0" xfId="51">
      <alignment horizontal="center" vertical="center" wrapText="1"/>
    </xf>
    <xf numFmtId="167" fontId="13" fillId="2" borderId="6" applyAlignment="1" pivotButton="0" quotePrefix="0" xfId="0">
      <alignment horizontal="center" vertical="center" wrapText="1"/>
    </xf>
    <xf numFmtId="0" fontId="0" fillId="0" borderId="13" pivotButton="0" quotePrefix="0" xfId="0"/>
    <xf numFmtId="0" fontId="0" fillId="0" borderId="12" pivotButton="0" quotePrefix="0" xfId="0"/>
    <xf numFmtId="0" fontId="0" fillId="0" borderId="7" pivotButton="0" quotePrefix="0" xfId="0"/>
    <xf numFmtId="0" fontId="0" fillId="0" borderId="10" pivotButton="0" quotePrefix="0" xfId="0"/>
    <xf numFmtId="164" fontId="5" fillId="0" borderId="1" applyAlignment="1" pivotButton="0" quotePrefix="0" xfId="0">
      <alignment horizontal="justify" vertical="center" wrapText="1"/>
    </xf>
    <xf numFmtId="165" fontId="5" fillId="0" borderId="1" applyAlignment="1" pivotButton="0" quotePrefix="0" xfId="0">
      <alignment horizontal="center" vertical="center" wrapText="1"/>
    </xf>
    <xf numFmtId="167" fontId="5" fillId="0" borderId="1" applyAlignment="1" pivotButton="0" quotePrefix="0" xfId="0">
      <alignment horizontal="center" vertical="center" wrapText="1"/>
    </xf>
    <xf numFmtId="164" fontId="13" fillId="2" borderId="1" applyAlignment="1" pivotButton="0" quotePrefix="0" xfId="0">
      <alignment horizontal="left" vertical="center" wrapText="1"/>
    </xf>
    <xf numFmtId="166" fontId="5" fillId="0" borderId="1" applyAlignment="1" pivotButton="0" quotePrefix="0" xfId="0">
      <alignment horizontal="left" vertical="center" wrapText="1"/>
    </xf>
    <xf numFmtId="166" fontId="5" fillId="0" borderId="1" applyAlignment="1" pivotButton="0" quotePrefix="0" xfId="0">
      <alignment horizontal="center" vertical="center" wrapText="1"/>
    </xf>
    <xf numFmtId="166" fontId="5" fillId="0" borderId="1" applyAlignment="1" pivotButton="0" quotePrefix="0" xfId="0">
      <alignment horizontal="justify" vertical="center" wrapText="1"/>
    </xf>
    <xf numFmtId="166" fontId="15" fillId="0" borderId="1" applyAlignment="1" pivotButton="0" quotePrefix="0" xfId="0">
      <alignment horizontal="center" vertical="center" wrapText="1"/>
    </xf>
    <xf numFmtId="166" fontId="15" fillId="0" borderId="1" applyAlignment="1" pivotButton="0" quotePrefix="0" xfId="0">
      <alignment horizontal="justify" vertical="center" wrapText="1"/>
    </xf>
    <xf numFmtId="166" fontId="5" fillId="0" borderId="6" applyAlignment="1" pivotButton="0" quotePrefix="0" xfId="0">
      <alignment horizontal="center" vertical="center" wrapText="1"/>
    </xf>
    <xf numFmtId="166" fontId="5" fillId="0" borderId="6" applyAlignment="1" pivotButton="0" quotePrefix="0" xfId="0">
      <alignment horizontal="left" vertical="center" wrapText="1"/>
    </xf>
    <xf numFmtId="165" fontId="5" fillId="0" borderId="6" applyAlignment="1" pivotButton="0" quotePrefix="0" xfId="0">
      <alignment horizontal="center" vertical="center" wrapText="1"/>
    </xf>
    <xf numFmtId="166" fontId="13" fillId="2" borderId="6" applyAlignment="1" pivotButton="0" quotePrefix="0" xfId="0">
      <alignment horizontal="center" vertical="center" wrapText="1"/>
    </xf>
    <xf numFmtId="166" fontId="13" fillId="2" borderId="6" applyAlignment="1" pivotButton="0" quotePrefix="0" xfId="0">
      <alignment horizontal="left" vertical="center" wrapText="1"/>
    </xf>
    <xf numFmtId="164" fontId="5" fillId="0" borderId="1" applyAlignment="1" pivotButton="0" quotePrefix="0" xfId="0">
      <alignment horizontal="left" vertical="center" wrapText="1"/>
    </xf>
    <xf numFmtId="167" fontId="13" fillId="2" borderId="6" applyAlignment="1" pivotButton="0" quotePrefix="0" xfId="0">
      <alignment horizontal="center" vertical="center" wrapText="1"/>
    </xf>
    <xf numFmtId="0" fontId="0" fillId="0" borderId="22" pivotButton="0" quotePrefix="0" xfId="0"/>
    <xf numFmtId="0" fontId="0" fillId="0" borderId="3" pivotButton="0" quotePrefix="0" xfId="0"/>
    <xf numFmtId="0" fontId="0" fillId="0" borderId="8" pivotButton="0" quotePrefix="0" xfId="0"/>
    <xf numFmtId="0" fontId="0" fillId="0" borderId="9" pivotButton="0" quotePrefix="0" xfId="0"/>
    <xf numFmtId="0" fontId="0" fillId="0" borderId="4" pivotButton="0" quotePrefix="0" xfId="0"/>
    <xf numFmtId="0" fontId="0" fillId="0" borderId="23" pivotButton="0" quotePrefix="0" xfId="0"/>
    <xf numFmtId="0" fontId="0" fillId="0" borderId="5" pivotButton="0" quotePrefix="0" xfId="0"/>
    <xf numFmtId="0" fontId="8" fillId="0" borderId="7" applyAlignment="1" pivotButton="0" quotePrefix="0" xfId="53">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常规 9" xfId="20"/>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常规 2 3" xfId="48"/>
    <cellStyle name="40% - 强调文字颜色 6" xfId="49" builtinId="51"/>
    <cellStyle name="60% - 强调文字颜色 6" xfId="50" builtinId="52"/>
    <cellStyle name="常规 2" xfId="51"/>
    <cellStyle name="常规 11" xfId="52"/>
    <cellStyle name="常规 2 4" xfId="53"/>
    <cellStyle name="常规 3" xfId="54"/>
  </cellStyles>
  <tableStyles count="0" defaultTableStyle="TableStyleMedium2" defaultPivotStyle="PivotStyleLight16"/>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worksheet" Target="/xl/worksheets/sheet10.xml" Id="rId10" /><Relationship Type="http://schemas.openxmlformats.org/officeDocument/2006/relationships/worksheet" Target="/xl/worksheets/sheet11.xml" Id="rId11" /><Relationship Type="http://schemas.openxmlformats.org/officeDocument/2006/relationships/worksheet" Target="/xl/worksheets/sheet12.xml" Id="rId12" /><Relationship Type="http://schemas.openxmlformats.org/officeDocument/2006/relationships/worksheet" Target="/xl/worksheets/sheet13.xml" Id="rId13" /><Relationship Type="http://schemas.openxmlformats.org/officeDocument/2006/relationships/worksheet" Target="/xl/worksheets/sheet14.xml" Id="rId14" /><Relationship Type="http://schemas.openxmlformats.org/officeDocument/2006/relationships/worksheet" Target="/xl/worksheets/sheet15.xml" Id="rId15" /><Relationship Type="http://schemas.openxmlformats.org/officeDocument/2006/relationships/worksheet" Target="/xl/worksheets/sheet16.xml" Id="rId16" /><Relationship Type="http://schemas.openxmlformats.org/officeDocument/2006/relationships/worksheet" Target="/xl/worksheets/sheet17.xml" Id="rId17" /><Relationship Type="http://schemas.openxmlformats.org/officeDocument/2006/relationships/worksheet" Target="/xl/worksheets/sheet18.xml" Id="rId18" /><Relationship Type="http://schemas.openxmlformats.org/officeDocument/2006/relationships/worksheet" Target="/xl/worksheets/sheet19.xml" Id="rId19" /><Relationship Type="http://schemas.openxmlformats.org/officeDocument/2006/relationships/worksheet" Target="/xl/worksheets/sheet20.xml" Id="rId20" /><Relationship Type="http://schemas.openxmlformats.org/officeDocument/2006/relationships/externalLink" Target="/xl/externalLinks/externalLink1.xml" Id="rId21" /><Relationship Type="http://schemas.openxmlformats.org/officeDocument/2006/relationships/externalLink" Target="/xl/externalLinks/externalLink2.xml" Id="rId22" /><Relationship Type="http://schemas.openxmlformats.org/officeDocument/2006/relationships/externalLink" Target="/xl/externalLinks/externalLink3.xml" Id="rId23" /><Relationship Type="http://schemas.openxmlformats.org/officeDocument/2006/relationships/externalLink" Target="/xl/externalLinks/externalLink4.xml" Id="rId24" /><Relationship Type="http://schemas.openxmlformats.org/officeDocument/2006/relationships/externalLink" Target="/xl/externalLinks/externalLink5.xml" Id="rId25" /><Relationship Type="http://schemas.openxmlformats.org/officeDocument/2006/relationships/externalLink" Target="/xl/externalLinks/externalLink6.xml" Id="rId26" /><Relationship Type="http://schemas.openxmlformats.org/officeDocument/2006/relationships/externalLink" Target="/xl/externalLinks/externalLink7.xml" Id="rId27" /><Relationship Type="http://schemas.openxmlformats.org/officeDocument/2006/relationships/externalLink" Target="/xl/externalLinks/externalLink8.xml" Id="rId28" /><Relationship Type="http://schemas.openxmlformats.org/officeDocument/2006/relationships/externalLink" Target="/xl/externalLinks/externalLink9.xml" Id="rId29" /><Relationship Type="http://schemas.openxmlformats.org/officeDocument/2006/relationships/externalLink" Target="/xl/externalLinks/externalLink10.xml" Id="rId30" /><Relationship Type="http://schemas.openxmlformats.org/officeDocument/2006/relationships/externalLink" Target="/xl/externalLinks/externalLink11.xml" Id="rId31" /><Relationship Type="http://schemas.openxmlformats.org/officeDocument/2006/relationships/externalLink" Target="/xl/externalLinks/externalLink12.xml" Id="rId32" /><Relationship Type="http://schemas.openxmlformats.org/officeDocument/2006/relationships/externalLink" Target="/xl/externalLinks/externalLink13.xml" Id="rId33" /><Relationship Type="http://schemas.openxmlformats.org/officeDocument/2006/relationships/externalLink" Target="/xl/externalLinks/externalLink14.xml" Id="rId34" /><Relationship Type="http://schemas.openxmlformats.org/officeDocument/2006/relationships/externalLink" Target="/xl/externalLinks/externalLink15.xml" Id="rId35" /><Relationship Type="http://schemas.openxmlformats.org/officeDocument/2006/relationships/externalLink" Target="/xl/externalLinks/externalLink16.xml" Id="rId36" /><Relationship Type="http://schemas.openxmlformats.org/officeDocument/2006/relationships/externalLink" Target="/xl/externalLinks/externalLink17.xml" Id="rId37" /><Relationship Type="http://schemas.openxmlformats.org/officeDocument/2006/relationships/externalLink" Target="/xl/externalLinks/externalLink18.xml" Id="rId38" /><Relationship Type="http://schemas.openxmlformats.org/officeDocument/2006/relationships/externalLink" Target="/xl/externalLinks/externalLink19.xml" Id="rId39" /><Relationship Type="http://schemas.openxmlformats.org/officeDocument/2006/relationships/externalLink" Target="/xl/externalLinks/externalLink20.xml" Id="rId40" /><Relationship Type="http://schemas.openxmlformats.org/officeDocument/2006/relationships/externalLink" Target="/xl/externalLinks/externalLink21.xml" Id="rId41" /><Relationship Type="http://schemas.openxmlformats.org/officeDocument/2006/relationships/externalLink" Target="/xl/externalLinks/externalLink22.xml" Id="rId42" /><Relationship Type="http://schemas.openxmlformats.org/officeDocument/2006/relationships/externalLink" Target="/xl/externalLinks/externalLink23.xml" Id="rId43" /><Relationship Type="http://schemas.openxmlformats.org/officeDocument/2006/relationships/styles" Target="styles.xml" Id="rId44" /><Relationship Type="http://schemas.openxmlformats.org/officeDocument/2006/relationships/theme" Target="theme/theme1.xml" Id="rId45" /></Relationships>
</file>

<file path=xl/externalLinks/_rels/externalLink1.xml.rels><Relationships xmlns="http://schemas.openxmlformats.org/package/2006/relationships"><Relationship Type="http://schemas.openxmlformats.org/officeDocument/2006/relationships/externalLinkPath" Target="file:///\\SHANGHAI_LF\&#39044;&#31639;&#22788;\BY\YS3\97&#20915;&#31639;&#21306;&#21439;&#26368;&#21518;&#27719;&#24635;.xls" TargetMode="External" Id="rId1" /></Relationships>
</file>

<file path=xl/externalLinks/_rels/externalLink10.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34892;&#25919;&#21644;&#20844;&#26816;&#27861;&#21496;&#37096;&#38376;&#32534;&#21046;&#25968;.xls" TargetMode="External" Id="rId1" /></Relationships>
</file>

<file path=xl/externalLinks/_rels/externalLink11.xml.rels><Relationships xmlns="http://schemas.openxmlformats.org/package/2006/relationships"><Relationship Type="http://schemas.openxmlformats.org/officeDocument/2006/relationships/externalLinkPath" Target="file:///M:\DATA%20Folder\2004&#24180;&#19968;&#33324;&#24615;&#36716;&#31227;&#25903;&#20184;\2004&#24180;&#20113;&#21335;&#30465;&#20998;&#21439;&#20844;&#29992;&#26631;&#20934;&#25903;&#20986;.xls" TargetMode="External" Id="rId1" /></Relationships>
</file>

<file path=xl/externalLinks/_rels/externalLink12.xml.rels><Relationships xmlns="http://schemas.openxmlformats.org/package/2006/relationships"><Relationship Type="http://schemas.openxmlformats.org/officeDocument/2006/relationships/externalLinkPath" Target="file:///O:\DOCUME~1\zq\LOCALS~1\Temp\&#25919;&#27861;&#21475;&#24120;&#29992;&#32479;&#35745;&#36164;&#26009;\&#19977;&#23395;&#24230;&#27719;&#24635;\&#39044;&#31639;\2006&#39044;&#31639;&#25253;&#34920;.xls" TargetMode="External" Id="rId1" /></Relationships>
</file>

<file path=xl/externalLinks/_rels/externalLink13.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892;&#19994;&#20154;&#21475;.xls" TargetMode="External" Id="rId1" /></Relationships>
</file>

<file path=xl/externalLinks/_rels/externalLink14.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20892;&#19994;&#29992;&#22320;&#38754;&#31215;.xls" TargetMode="External" Id="rId1" /></Relationships>
</file>

<file path=xl/externalLinks/_rels/externalLink15.xml.rels><Relationships xmlns="http://schemas.openxmlformats.org/package/2006/relationships"><Relationship Type="http://schemas.openxmlformats.org/officeDocument/2006/relationships/externalLinkPath" Target="file:///M:\DATA%20Folder\2004&#24180;&#19968;&#33324;&#24615;&#36716;&#31227;&#25903;&#20184;\2004&#24180;&#20113;&#21335;&#30465;&#20998;&#21439;&#20154;&#21592;&#26631;&#20934;&#25903;&#20986;.xls" TargetMode="External" Id="rId1" /></Relationships>
</file>

<file path=xl/externalLinks/_rels/externalLink16.xml.rels><Relationships xmlns="http://schemas.openxmlformats.org/package/2006/relationships"><Relationship Type="http://schemas.openxmlformats.org/officeDocument/2006/relationships/externalLinkPath" Target="file:///M:\DATA%20Folder\2004&#24180;&#19968;&#33324;&#24615;&#36716;&#31227;&#25903;&#20184;\2004&#24180;&#20113;&#21335;&#30465;&#20998;&#21439;&#20107;&#19994;&#21457;&#23637;&#25903;&#20986;&#65288;&#32463;&#24046;&#24322;&#35843;&#25972;&#65289;.xls" TargetMode="External" Id="rId1" /></Relationships>
</file>

<file path=xl/externalLinks/_rels/externalLink17.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65;&#38215;&#21644;&#34892;&#25919;&#26449;&#20010;&#25968;.xls" TargetMode="External" Id="rId1" /></Relationships>
</file>

<file path=xl/externalLinks/_rels/externalLink18.xml.rels><Relationships xmlns="http://schemas.openxmlformats.org/package/2006/relationships"><Relationship Type="http://schemas.openxmlformats.org/officeDocument/2006/relationships/externalLinkPath" Target="file:///O:\DOCUME~1\zq\LOCALS~1\Temp\&#36130;&#25919;&#20379;&#20859;&#20154;&#21592;&#20449;&#24687;&#34920;\&#25945;&#32946;\&#27896;&#27700;&#22235;&#20013;.xls" TargetMode="External" Id="rId1" /></Relationships>
</file>

<file path=xl/externalLinks/_rels/externalLink19.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2&#24180;&#20113;&#21335;&#30465;&#20998;&#21439;&#19968;&#33324;&#39044;&#31639;&#25910;&#20837;.xls" TargetMode="External" Id="rId1" /></Relationships>
</file>

<file path=xl/externalLinks/_rels/externalLink2.xml.rels><Relationships xmlns="http://schemas.openxmlformats.org/package/2006/relationships"><Relationship Type="http://schemas.openxmlformats.org/officeDocument/2006/relationships/externalLinkPath" Target="file:///A:\zzj(2003).xls" TargetMode="External" Id="rId1" /></Relationships>
</file>

<file path=xl/externalLinks/_rels/externalLink20.xml.rels><Relationships xmlns="http://schemas.openxmlformats.org/package/2006/relationships"><Relationship Type="http://schemas.openxmlformats.org/officeDocument/2006/relationships/externalLinkPath" Target="file:///\\Budgetserver\&#39044;&#31639;&#21496;\BY\YS3\97&#20915;&#31639;&#21306;&#21439;&#26368;&#21518;&#27719;&#24635;.xls" TargetMode="External" Id="rId1" /></Relationships>
</file>

<file path=xl/externalLinks/_rels/externalLink21.xml.rels><Relationships xmlns="http://schemas.openxmlformats.org/package/2006/relationships"><Relationship Type="http://schemas.openxmlformats.org/officeDocument/2006/relationships/externalLinkPath" Target="file:///O:\&#33609;&#21407;&#31449;&#23454;&#21517;&#21046;&#34920;&#26684;&#21450;&#29031;&#29255;\2011&#24180;&#24037;&#20316;\&#23454;&#21517;&#21046;&#31649;&#29702;&#24037;&#20316;\&#21160;&#21592;&#20250;\&#34892;&#25919;&#26426;&#26500;&#20154;&#21592;&#27169;&#26495;.xls" TargetMode="External" Id="rId1" /></Relationships>
</file>

<file path=xl/externalLinks/_rels/externalLink22.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013;&#23567;&#23398;&#29983;&#20154;&#25968;.xls" TargetMode="External" Id="rId1" /></Relationships>
</file>

<file path=xl/externalLinks/_rels/externalLink23.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4635;&#20154;&#21475;.xls" TargetMode="External" Id="rId1" /></Relationships>
</file>

<file path=xl/externalLinks/_rels/externalLink3.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004&#24180;&#20113;&#21335;&#30465;&#20998;&#21439;&#26412;&#32423;&#26631;&#20934;&#25910;&#20837;&#21512;&#35745;.xls" TargetMode="External" Id="rId1" /></Relationships>
</file>

<file path=xl/externalLinks/_rels/externalLink4.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113;&#21335;&#30465;&#20998;&#21439;&#36130;&#25919;&#20840;&#20379;&#20859;&#20154;&#21592;&#22686;&#24133;.xls" TargetMode="External" Id="rId1" /></Relationships>
</file>

<file path=xl/externalLinks/_rels/externalLink5.xml.rels><Relationships xmlns="http://schemas.openxmlformats.org/package/2006/relationships"><Relationship Type="http://schemas.openxmlformats.org/officeDocument/2006/relationships/externalLinkPath" Target="file:///M:\DATA%20Folder\2004&#24180;&#19968;&#33324;&#24615;&#36716;&#31227;&#25903;&#20184;\2004&#24180;&#20113;&#21335;&#30465;&#20998;&#21439;&#26449;&#32423;&#26631;&#20934;&#25903;&#20986;.xls" TargetMode="External" Id="rId1" /></Relationships>
</file>

<file path=xl/externalLinks/_rels/externalLink6.xml.rels><Relationships xmlns="http://schemas.openxmlformats.org/package/2006/relationships"><Relationship Type="http://schemas.openxmlformats.org/officeDocument/2006/relationships/externalLinkPath" Target="file:///O:\Documents%20and%20Settings\Administrator\&#26700;&#38754;\&#32489;&#25928;\&#27575;&#38177;&#29790;\&#21271;&#20140;&#24503;&#21150;\2007&#24180;&#27979;&#31639;&#26041;&#26696;\&#19968;&#22870;\Documents%20and%20Settings\caiqiang\My%20Documents\&#21439;&#20065;&#36130;&#25919;&#22256;&#38590;&#27979;&#31639;&#26041;&#26696;\&#26041;&#26696;&#19977;&#31295;\&#26041;&#26696;&#20108;&#31295;\&#35774;&#22791;\&#21407;&#22987;\814\13%20&#38081;&#36335;&#37197;&#20214;.xls" TargetMode="External" Id="rId1" /></Relationships>
</file>

<file path=xl/externalLinks/_rels/externalLink7.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113;&#21335;&#30465;&#20998;&#21439;GDP&#21450;&#20998;&#20135;&#19994;&#25968;&#25454;.xls" TargetMode="External" Id="rId1" /></Relationships>
</file>

<file path=xl/externalLinks/_rels/externalLink8.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998;&#22320;&#21439;&#36130;&#25919;&#19968;&#33324;&#39044;&#31639;&#25910;&#20837;.xls" TargetMode="External" Id="rId1" /></Relationships>
</file>

<file path=xl/externalLinks/_rels/externalLink9.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113;&#21335;&#30465;&#20998;&#22320;&#21439;&#24037;&#21830;&#31246;&#25910;&#20915;&#31639;&#25968;.xls" TargetMode="External" Id="rId1" /></Relationships>
</file>

<file path=xl/externalLinks/externalLink1.xml><?xml version="1.0" encoding="utf-8"?>
<externalLink xmlns:r="http://schemas.openxmlformats.org/officeDocument/2006/relationships" xmlns="http://schemas.openxmlformats.org/spreadsheetml/2006/main">
  <externalBook r:id="rId1">
    <sheetNames>
      <sheetName val="P1012001"/>
    </sheetNames>
    <sheetDataSet>
      <sheetData sheetId="0" refreshError="1"/>
    </sheetDataSet>
  </externalBook>
</externalLink>
</file>

<file path=xl/externalLinks/externalLink10.xml><?xml version="1.0" encoding="utf-8"?>
<externalLink xmlns:r="http://schemas.openxmlformats.org/officeDocument/2006/relationships" xmlns="http://schemas.openxmlformats.org/spreadsheetml/2006/main">
  <externalBook r:id="rId1">
    <sheetNames>
      <sheetName val="Define"/>
      <sheetName val="行政编制"/>
      <sheetName val="公检法司编制"/>
      <sheetName val="行政和公检法司人数"/>
    </sheetNames>
    <sheetDataSet>
      <sheetData sheetId="0" refreshError="1"/>
      <sheetData sheetId="1" refreshError="1"/>
      <sheetData sheetId="2" refreshError="1"/>
      <sheetData sheetId="3" refreshError="1"/>
    </sheetDataSet>
  </externalBook>
</externalLink>
</file>

<file path=xl/externalLinks/externalLink11.xml><?xml version="1.0" encoding="utf-8"?>
<externalLink xmlns:r="http://schemas.openxmlformats.org/officeDocument/2006/relationships" xmlns="http://schemas.openxmlformats.org/spreadsheetml/2006/main">
  <externalBook r:id="rId1">
    <sheetNames>
      <sheetName val="Define"/>
      <sheetName val="合计"/>
      <sheetName val="行政"/>
      <sheetName val="公检法司"/>
      <sheetName val="教育"/>
      <sheetName val="其他事业"/>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2.xml><?xml version="1.0" encoding="utf-8"?>
<externalLink xmlns:r="http://schemas.openxmlformats.org/officeDocument/2006/relationships" xmlns="http://schemas.openxmlformats.org/spreadsheetml/2006/main">
  <externalBook r:id="rId1">
    <sheetNames>
      <sheetName val="单位信息1"/>
      <sheetName val="单位信息2"/>
      <sheetName val="非税征收"/>
      <sheetName val="政府采购"/>
      <sheetName val="基本支出预算"/>
      <sheetName val="项目预算"/>
      <sheetName val="成本性预算"/>
      <sheetName val="收支预算总表"/>
      <sheetName val="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r="http://schemas.openxmlformats.org/officeDocument/2006/relationships" xmlns="http://schemas.openxmlformats.org/spreadsheetml/2006/main">
  <externalBook r:id="rId1">
    <sheetNames>
      <sheetName val="农业人口"/>
    </sheetNames>
    <sheetDataSet>
      <sheetData sheetId="0" refreshError="1"/>
    </sheetDataSet>
  </externalBook>
</externalLink>
</file>

<file path=xl/externalLinks/externalLink14.xml><?xml version="1.0" encoding="utf-8"?>
<externalLink xmlns:r="http://schemas.openxmlformats.org/officeDocument/2006/relationships" xmlns="http://schemas.openxmlformats.org/spreadsheetml/2006/main">
  <externalBook r:id="rId1">
    <sheetNames>
      <sheetName val="农业用地"/>
    </sheetNames>
    <sheetDataSet>
      <sheetData sheetId="0" refreshError="1"/>
    </sheetDataSet>
  </externalBook>
</externalLink>
</file>

<file path=xl/externalLinks/externalLink15.xml><?xml version="1.0" encoding="utf-8"?>
<externalLink xmlns:r="http://schemas.openxmlformats.org/officeDocument/2006/relationships" xmlns="http://schemas.openxmlformats.org/spreadsheetml/2006/main">
  <externalBook r:id="rId1">
    <sheetNames>
      <sheetName val="Define"/>
      <sheetName val="人员支出"/>
    </sheetNames>
    <sheetDataSet>
      <sheetData sheetId="0" refreshError="1"/>
      <sheetData sheetId="1" refreshError="1"/>
    </sheetDataSet>
  </externalBook>
</externalLink>
</file>

<file path=xl/externalLinks/externalLink16.xml><?xml version="1.0" encoding="utf-8"?>
<externalLink xmlns:r="http://schemas.openxmlformats.org/officeDocument/2006/relationships" xmlns="http://schemas.openxmlformats.org/spreadsheetml/2006/main">
  <externalBook r:id="rId1">
    <sheetNames>
      <sheetName val="Define"/>
      <sheetName val="事业发展"/>
    </sheetNames>
    <sheetDataSet>
      <sheetData sheetId="0" refreshError="1"/>
      <sheetData sheetId="1" refreshError="1"/>
    </sheetDataSet>
  </externalBook>
</externalLink>
</file>

<file path=xl/externalLinks/externalLink17.xml><?xml version="1.0" encoding="utf-8"?>
<externalLink xmlns:r="http://schemas.openxmlformats.org/officeDocument/2006/relationships" xmlns="http://schemas.openxmlformats.org/spreadsheetml/2006/main">
  <externalBook r:id="rId1">
    <sheetNames>
      <sheetName val="行政区划"/>
    </sheetNames>
    <sheetDataSet>
      <sheetData sheetId="0" refreshError="1"/>
    </sheetDataSet>
  </externalBook>
</externalLink>
</file>

<file path=xl/externalLinks/externalLink18.xml><?xml version="1.0" encoding="utf-8"?>
<externalLink xmlns:r="http://schemas.openxmlformats.org/officeDocument/2006/relationships" xmlns="http://schemas.openxmlformats.org/spreadsheetml/2006/main">
  <externalBook r:id="rId1">
    <sheetNames>
      <sheetName val="单位信息录入表"/>
      <sheetName val="人员信息录入表"/>
      <sheetName val="基础编码"/>
    </sheetNames>
    <sheetDataSet>
      <sheetData sheetId="0" refreshError="1"/>
      <sheetData sheetId="1" refreshError="1"/>
      <sheetData sheetId="2" refreshError="1"/>
    </sheetDataSet>
  </externalBook>
</externalLink>
</file>

<file path=xl/externalLinks/externalLink19.xml><?xml version="1.0" encoding="utf-8"?>
<externalLink xmlns:r="http://schemas.openxmlformats.org/officeDocument/2006/relationships" xmlns="http://schemas.openxmlformats.org/spreadsheetml/2006/main">
  <externalBook r:id="rId1">
    <sheetNames>
      <sheetName val="2002年一般预算收入"/>
    </sheetNames>
    <sheetDataSet>
      <sheetData sheetId="0" refreshError="1"/>
    </sheetDataSet>
  </externalBook>
</externalLink>
</file>

<file path=xl/externalLinks/externalLink2.xml><?xml version="1.0" encoding="utf-8"?>
<externalLink xmlns:r="http://schemas.openxmlformats.org/officeDocument/2006/relationships" xmlns="http://schemas.openxmlformats.org/spreadsheetml/2006/main">
  <externalBook r:id="rId1">
    <sheetNames>
      <sheetName val="存货明细表"/>
      <sheetName val="原材料明细表"/>
      <sheetName val="产成品明细表"/>
      <sheetName val="32.5R水泥"/>
      <sheetName val="42.5R水泥"/>
      <sheetName val="复合PC32.5R"/>
      <sheetName val="外购熟料"/>
      <sheetName val="低碱PO42.5水泥"/>
      <sheetName val="石灰石"/>
      <sheetName val="制造费用"/>
      <sheetName val="待摊费用"/>
      <sheetName val="主营业务成本明细表"/>
      <sheetName val=""/>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0.xml><?xml version="1.0" encoding="utf-8"?>
<externalLink xmlns:r="http://schemas.openxmlformats.org/officeDocument/2006/relationships" xmlns="http://schemas.openxmlformats.org/spreadsheetml/2006/main">
  <externalBook r:id="rId1">
    <sheetNames>
      <sheetName val="P1012001"/>
    </sheetNames>
    <sheetDataSet>
      <sheetData sheetId="0" refreshError="1"/>
    </sheetDataSet>
  </externalBook>
</externalLink>
</file>

<file path=xl/externalLinks/externalLink21.xml><?xml version="1.0" encoding="utf-8"?>
<externalLink xmlns:r="http://schemas.openxmlformats.org/officeDocument/2006/relationships" xmlns="http://schemas.openxmlformats.org/spreadsheetml/2006/main">
  <externalBook r:id="rId1">
    <sheetNames>
      <sheetName val="行政机构人员信息"/>
      <sheetName val="数据输入说明"/>
    </sheetNames>
    <sheetDataSet>
      <sheetData sheetId="0" refreshError="1"/>
      <sheetData sheetId="1" refreshError="1"/>
    </sheetDataSet>
  </externalBook>
</externalLink>
</file>

<file path=xl/externalLinks/externalLink22.xml><?xml version="1.0" encoding="utf-8"?>
<externalLink xmlns:r="http://schemas.openxmlformats.org/officeDocument/2006/relationships" xmlns="http://schemas.openxmlformats.org/spreadsheetml/2006/main">
  <externalBook r:id="rId1">
    <sheetNames>
      <sheetName val="Define"/>
      <sheetName val="中小学生"/>
    </sheetNames>
    <sheetDataSet>
      <sheetData sheetId="0" refreshError="1"/>
      <sheetData sheetId="1" refreshError="1"/>
    </sheetDataSet>
  </externalBook>
</externalLink>
</file>

<file path=xl/externalLinks/externalLink23.xml><?xml version="1.0" encoding="utf-8"?>
<externalLink xmlns:r="http://schemas.openxmlformats.org/officeDocument/2006/relationships" xmlns="http://schemas.openxmlformats.org/spreadsheetml/2006/main">
  <externalBook r:id="rId1">
    <sheetNames>
      <sheetName val="总人口"/>
    </sheetNames>
    <sheetDataSet>
      <sheetData sheetId="0" refreshError="1"/>
    </sheetDataSet>
  </externalBook>
</externalLink>
</file>

<file path=xl/externalLinks/externalLink3.xml><?xml version="1.0" encoding="utf-8"?>
<externalLink xmlns:r="http://schemas.openxmlformats.org/officeDocument/2006/relationships" xmlns="http://schemas.openxmlformats.org/spreadsheetml/2006/main">
  <externalBook r:id="rId1">
    <sheetNames>
      <sheetName val="Define"/>
      <sheetName val="本年收入合计"/>
      <sheetName val="01.增值税"/>
      <sheetName val="03.营业税"/>
      <sheetName val="04.企业所得税"/>
      <sheetName val="07.个人所得税"/>
      <sheetName val="08.资源税"/>
      <sheetName val="09.投调税"/>
      <sheetName val="10.城建税"/>
      <sheetName val="11.房产税"/>
      <sheetName val="12.印花税"/>
      <sheetName val="13.城镇土地使用税"/>
      <sheetName val="14.土地增值税"/>
      <sheetName val="15.车船使用和牌照税"/>
      <sheetName val="25.屠宰税"/>
      <sheetName val="30.农业税"/>
      <sheetName val="31.烟叶农特税"/>
      <sheetName val="33.耕地占用税"/>
      <sheetName val="34.契税"/>
      <sheetName val="40.经营收益"/>
      <sheetName val="41.亏损补贴"/>
      <sheetName val="42.行政性收费"/>
      <sheetName val="43.罚没收入"/>
      <sheetName val="70.专项收入"/>
      <sheetName val="71.其他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xml><?xml version="1.0" encoding="utf-8"?>
<externalLink xmlns:r="http://schemas.openxmlformats.org/officeDocument/2006/relationships" xmlns="http://schemas.openxmlformats.org/spreadsheetml/2006/main">
  <externalBook r:id="rId1">
    <sheetNames>
      <sheetName val="Define"/>
      <sheetName val="财政供养人员增幅"/>
    </sheetNames>
    <sheetDataSet>
      <sheetData sheetId="0" refreshError="1"/>
      <sheetData sheetId="1" refreshError="1"/>
    </sheetDataSet>
  </externalBook>
</externalLink>
</file>

<file path=xl/externalLinks/externalLink5.xml><?xml version="1.0" encoding="utf-8"?>
<externalLink xmlns:r="http://schemas.openxmlformats.org/officeDocument/2006/relationships" xmlns="http://schemas.openxmlformats.org/spreadsheetml/2006/main">
  <externalBook r:id="rId1">
    <sheetNames>
      <sheetName val="Define"/>
      <sheetName val="村级支出"/>
    </sheetNames>
    <sheetDataSet>
      <sheetData sheetId="0" refreshError="1"/>
      <sheetData sheetId="1" refreshError="1"/>
    </sheetDataSet>
  </externalBook>
</externalLink>
</file>

<file path=xl/externalLinks/externalLink6.xml><?xml version="1.0" encoding="utf-8"?>
<externalLink xmlns:r="http://schemas.openxmlformats.org/officeDocument/2006/relationships" xmlns="http://schemas.openxmlformats.org/spreadsheetml/2006/main">
  <externalBook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
      <sheetName val="_______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7.xml><?xml version="1.0" encoding="utf-8"?>
<externalLink xmlns:r="http://schemas.openxmlformats.org/officeDocument/2006/relationships" xmlns="http://schemas.openxmlformats.org/spreadsheetml/2006/main">
  <externalBook r:id="rId1">
    <sheetNames>
      <sheetName val="GDP"/>
    </sheetNames>
    <sheetDataSet>
      <sheetData sheetId="0" refreshError="1"/>
    </sheetDataSet>
  </externalBook>
</externalLink>
</file>

<file path=xl/externalLinks/externalLink8.xml><?xml version="1.0" encoding="utf-8"?>
<externalLink xmlns:r="http://schemas.openxmlformats.org/officeDocument/2006/relationships" xmlns="http://schemas.openxmlformats.org/spreadsheetml/2006/main">
  <externalBook r:id="rId1">
    <sheetNames>
      <sheetName val="一般预算收入"/>
    </sheetNames>
    <sheetDataSet>
      <sheetData sheetId="0" refreshError="1"/>
    </sheetDataSet>
  </externalBook>
</externalLink>
</file>

<file path=xl/externalLinks/externalLink9.xml><?xml version="1.0" encoding="utf-8"?>
<externalLink xmlns:r="http://schemas.openxmlformats.org/officeDocument/2006/relationships" xmlns="http://schemas.openxmlformats.org/spreadsheetml/2006/main">
  <externalBook r:id="rId1">
    <sheetNames>
      <sheetName val="工商税收"/>
    </sheetNames>
    <sheetDataSet>
      <sheetData sheetId="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sheetPr>
    <outlinePr summaryBelow="1" summaryRight="1"/>
    <pageSetUpPr/>
  </sheetPr>
  <dimension ref="A1:M64"/>
  <sheetViews>
    <sheetView tabSelected="1" topLeftCell="A58" zoomScale="110" zoomScaleNormal="110" workbookViewId="0">
      <selection activeCell="R64" sqref="R64"/>
    </sheetView>
  </sheetViews>
  <sheetFormatPr baseColWidth="8" defaultColWidth="9" defaultRowHeight="11.25"/>
  <cols>
    <col width="4.75" customWidth="1" style="60" min="1" max="1"/>
    <col width="10.625" customWidth="1" style="60" min="2" max="2"/>
    <col width="5.625" customWidth="1" style="60" min="3" max="3"/>
    <col width="5.9" customWidth="1" style="60" min="4" max="4"/>
    <col width="37.875" customWidth="1" style="61" min="5" max="5"/>
    <col width="7.5" customWidth="1" style="60" min="6" max="6"/>
    <col width="18" customWidth="1" style="61" min="7" max="7"/>
    <col width="6.125" customWidth="1" style="60" min="8" max="8"/>
    <col width="6.625" customWidth="1" style="60" min="9" max="9"/>
    <col width="7.5" customWidth="1" style="60" min="10" max="10"/>
    <col width="7.49166666666667" customWidth="1" style="60" min="11" max="11"/>
    <col width="6.375" customWidth="1" style="60" min="12" max="12"/>
    <col width="4.625" customWidth="1" style="60" min="13" max="13"/>
    <col width="3.66666666666667" customWidth="1" style="62" min="14" max="170"/>
    <col width="3.66666666666667" customWidth="1" style="56" min="171" max="16331"/>
    <col width="9" customWidth="1" style="56" min="16332" max="16337"/>
    <col width="3.66666666666667" customWidth="1" style="56" min="16338" max="16338"/>
    <col width="9" customWidth="1" style="56" min="16339" max="16384"/>
  </cols>
  <sheetData>
    <row r="1" ht="22" customFormat="1" customHeight="1" s="55">
      <c r="A1" s="63" t="inlineStr">
        <is>
          <t>附件1</t>
        </is>
      </c>
      <c r="C1" s="64" t="n"/>
      <c r="D1" s="64" t="n"/>
      <c r="E1" s="65" t="n"/>
      <c r="F1" s="66" t="n"/>
      <c r="G1" s="65" t="n"/>
      <c r="H1" s="66" t="n"/>
      <c r="I1" s="66" t="n"/>
      <c r="J1" s="66" t="n"/>
      <c r="K1" s="66" t="n"/>
      <c r="L1" s="66" t="n"/>
      <c r="M1" s="113" t="n"/>
    </row>
    <row r="2" ht="57" customFormat="1" customHeight="1" s="56">
      <c r="A2" s="67" t="inlineStr">
        <is>
          <t>环县2022年市级财政衔接资金项目计划表</t>
        </is>
      </c>
    </row>
    <row r="3" ht="21.95" customFormat="1" customHeight="1" s="58">
      <c r="A3" s="104" t="inlineStr">
        <is>
          <t>序号</t>
        </is>
      </c>
      <c r="B3" s="104" t="inlineStr">
        <is>
          <t>项目名称</t>
        </is>
      </c>
      <c r="C3" s="104" t="inlineStr">
        <is>
          <t>建设
性质</t>
        </is>
      </c>
      <c r="D3" s="104" t="inlineStr">
        <is>
          <t>建设
地点</t>
        </is>
      </c>
      <c r="E3" s="104" t="inlineStr">
        <is>
          <t>建设内容与规模</t>
        </is>
      </c>
      <c r="F3" s="104" t="inlineStr">
        <is>
          <t>投资
估算
（万元）</t>
        </is>
      </c>
      <c r="G3" s="104" t="inlineStr">
        <is>
          <t>绩效目标</t>
        </is>
      </c>
      <c r="H3" s="122" t="n"/>
      <c r="I3" s="122" t="n"/>
      <c r="J3" s="123" t="n"/>
      <c r="K3" s="104" t="inlineStr">
        <is>
          <t>项目
主管
单位</t>
        </is>
      </c>
      <c r="L3" s="104" t="inlineStr">
        <is>
          <t>项目
实施
单位</t>
        </is>
      </c>
      <c r="M3" s="104" t="inlineStr">
        <is>
          <t>备注</t>
        </is>
      </c>
    </row>
    <row r="4" ht="20.1" customFormat="1" customHeight="1" s="58">
      <c r="A4" s="124" t="n"/>
      <c r="B4" s="124" t="n"/>
      <c r="C4" s="124" t="n"/>
      <c r="D4" s="124" t="n"/>
      <c r="E4" s="124" t="n"/>
      <c r="F4" s="124" t="n"/>
      <c r="G4" s="104" t="inlineStr">
        <is>
          <t>扶贫效益及
利益联结机制</t>
        </is>
      </c>
      <c r="H4" s="104" t="inlineStr">
        <is>
          <t>受益
村数
（个）</t>
        </is>
      </c>
      <c r="I4" s="104" t="inlineStr">
        <is>
          <t>受益
户数
(万户)</t>
        </is>
      </c>
      <c r="J4" s="104" t="inlineStr">
        <is>
          <t>受益
人口数
(万人)</t>
        </is>
      </c>
      <c r="K4" s="124" t="n"/>
      <c r="L4" s="124" t="n"/>
      <c r="M4" s="124" t="n"/>
    </row>
    <row r="5" ht="32" customFormat="1" customHeight="1" s="58">
      <c r="A5" s="125" t="n"/>
      <c r="B5" s="125" t="n"/>
      <c r="C5" s="125" t="n"/>
      <c r="D5" s="125" t="n"/>
      <c r="E5" s="125" t="n"/>
      <c r="F5" s="125" t="n"/>
      <c r="G5" s="125" t="n"/>
      <c r="H5" s="125" t="n"/>
      <c r="I5" s="125" t="n"/>
      <c r="J5" s="125" t="n"/>
      <c r="K5" s="125" t="n"/>
      <c r="L5" s="125" t="n"/>
      <c r="M5" s="125" t="n"/>
    </row>
    <row r="6" ht="27" customFormat="1" customHeight="1" s="58">
      <c r="A6" s="104" t="inlineStr">
        <is>
          <t>合计</t>
        </is>
      </c>
      <c r="B6" s="123" t="n"/>
      <c r="C6" s="104" t="n"/>
      <c r="D6" s="104" t="n"/>
      <c r="E6" s="71" t="n"/>
      <c r="F6" s="104">
        <f>F7+F18+F33+F48+F59+F60+F62++F63+F61+F64</f>
        <v/>
      </c>
      <c r="G6" s="126" t="n"/>
      <c r="H6" s="127" t="n"/>
      <c r="I6" s="128" t="n"/>
      <c r="J6" s="128" t="n"/>
      <c r="K6" s="104" t="n"/>
      <c r="L6" s="69" t="n"/>
      <c r="M6" s="115" t="n"/>
    </row>
    <row r="7" ht="49" customFormat="1" customHeight="1" s="58">
      <c r="A7" s="108" t="inlineStr">
        <is>
          <t>一</t>
        </is>
      </c>
      <c r="B7" s="108" t="inlineStr">
        <is>
          <t>易地搬迁后续扶持</t>
        </is>
      </c>
      <c r="C7" s="108" t="inlineStr">
        <is>
          <t>新建</t>
        </is>
      </c>
      <c r="D7" s="108" t="inlineStr">
        <is>
          <t>有关
乡村</t>
        </is>
      </c>
      <c r="E7" s="75" t="inlineStr">
        <is>
          <t>实施易地搬迁后续扶持项目10个。</t>
        </is>
      </c>
      <c r="F7" s="108">
        <f>SUM(F8:F17)</f>
        <v/>
      </c>
      <c r="G7" s="129" t="inlineStr">
        <is>
          <t>改善搬迁点基础设施条件，扶持易地搬迁后续产业，增加农户收入。</t>
        </is>
      </c>
      <c r="H7" s="108">
        <f>SUM(H8:H17)</f>
        <v/>
      </c>
      <c r="I7" s="108">
        <f>SUM(I8:I17)</f>
        <v/>
      </c>
      <c r="J7" s="108">
        <f>SUM(J8:J17)</f>
        <v/>
      </c>
      <c r="K7" s="108" t="inlineStr">
        <is>
          <t>发改局</t>
        </is>
      </c>
      <c r="L7" s="108" t="inlineStr">
        <is>
          <t>有关
单位</t>
        </is>
      </c>
      <c r="M7" s="116" t="n"/>
    </row>
    <row r="8" ht="81" customFormat="1" customHeight="1" s="59">
      <c r="A8" s="104" t="n">
        <v>1</v>
      </c>
      <c r="B8" s="90" t="inlineStr">
        <is>
          <t>环县南湫乡洪涝池村易地扶贫搬迁安置点排污排洪设施维修项目</t>
        </is>
      </c>
      <c r="C8" s="11" t="inlineStr">
        <is>
          <t>新建</t>
        </is>
      </c>
      <c r="D8" s="90" t="inlineStr">
        <is>
          <t>南湫乡洪涝池村</t>
        </is>
      </c>
      <c r="E8" s="78" t="inlineStr">
        <is>
          <t>填土方10000立方米，挖土25000立方米，新建150CM*50CM水平阶3000米，新建护坡3000平方米、消力池1座及相关附属设施建设，铺设排污排洪管线2000米。（总投资537.5万元，已安排179万元，本次安排295万元）。</t>
        </is>
      </c>
      <c r="F8" s="104" t="n">
        <v>295</v>
      </c>
      <c r="G8" s="130" t="inlineStr">
        <is>
          <t>彻底消除安置点安全隐患，改善基础设施条件。</t>
        </is>
      </c>
      <c r="H8" s="127" t="n">
        <v>1</v>
      </c>
      <c r="I8" s="104" t="n">
        <v>0.0393</v>
      </c>
      <c r="J8" s="104" t="n">
        <v>0.1845</v>
      </c>
      <c r="K8" s="11" t="inlineStr">
        <is>
          <t>发改局</t>
        </is>
      </c>
      <c r="L8" s="82" t="inlineStr">
        <is>
          <t>以工代赈办</t>
        </is>
      </c>
      <c r="M8" s="11" t="inlineStr">
        <is>
          <t>示范村项目</t>
        </is>
      </c>
    </row>
    <row r="9" ht="81" customFormat="1" customHeight="1" s="59">
      <c r="A9" s="104" t="n">
        <v>2</v>
      </c>
      <c r="B9" s="131" t="inlineStr">
        <is>
          <t>环县天池乡鲜岔村易地扶贫搬迁安置点公共基础设施维修项目</t>
        </is>
      </c>
      <c r="C9" s="131" t="inlineStr">
        <is>
          <t>新建</t>
        </is>
      </c>
      <c r="D9" s="131" t="inlineStr">
        <is>
          <t>天池乡鲜岔村</t>
        </is>
      </c>
      <c r="E9" s="81" t="inlineStr">
        <is>
          <t>维修水毁道路100平方米，修建钢筋混凝土消力池2座，配套实施急流槽、边沟水渠、检查井等附属工程。</t>
        </is>
      </c>
      <c r="F9" s="104" t="n">
        <v>35</v>
      </c>
      <c r="G9" s="130" t="inlineStr">
        <is>
          <t>彻底消除安置点安全隐患，改善基础设施条件。</t>
        </is>
      </c>
      <c r="H9" s="127" t="n">
        <v>1</v>
      </c>
      <c r="I9" s="104" t="n">
        <v>0.0031</v>
      </c>
      <c r="J9" s="104" t="n">
        <v>0.0166</v>
      </c>
      <c r="K9" s="82" t="inlineStr">
        <is>
          <t>发改局</t>
        </is>
      </c>
      <c r="L9" s="82" t="inlineStr">
        <is>
          <t>天池乡</t>
        </is>
      </c>
      <c r="M9" s="117" t="n"/>
    </row>
    <row r="10" ht="81" customHeight="1">
      <c r="A10" s="104" t="n">
        <v>3</v>
      </c>
      <c r="B10" s="82" t="inlineStr">
        <is>
          <t>环县天池乡潘老庄村易地扶贫搬迁安置点公共基础设施维修项目</t>
        </is>
      </c>
      <c r="C10" s="82" t="inlineStr">
        <is>
          <t>新建</t>
        </is>
      </c>
      <c r="D10" s="82" t="inlineStr">
        <is>
          <t>天池乡潘老庄村</t>
        </is>
      </c>
      <c r="E10" s="81" t="inlineStr">
        <is>
          <t>维修柏油路面1529平方米，混凝土道牙121米，透水砖硬化120平方米，配套实施排水管、雨水口、检查井等附属工程。</t>
        </is>
      </c>
      <c r="F10" s="104" t="n">
        <v>100</v>
      </c>
      <c r="G10" s="130" t="inlineStr">
        <is>
          <t>彻底消除安置点安全隐患，改善基础设施条件。</t>
        </is>
      </c>
      <c r="H10" s="127" t="n">
        <v>1</v>
      </c>
      <c r="I10" s="104" t="n">
        <v>0.0047</v>
      </c>
      <c r="J10" s="104" t="n">
        <v>0.0191</v>
      </c>
      <c r="K10" s="82" t="inlineStr">
        <is>
          <t>发改局</t>
        </is>
      </c>
      <c r="L10" s="82" t="inlineStr">
        <is>
          <t>天池乡</t>
        </is>
      </c>
      <c r="M10" s="104" t="n"/>
    </row>
    <row r="11" ht="71" customHeight="1">
      <c r="A11" s="104" t="n">
        <v>4</v>
      </c>
      <c r="B11" s="82" t="inlineStr">
        <is>
          <t>环县天池乡碾盘岭村易地扶贫搬迁安置点公共基础设施维修项目</t>
        </is>
      </c>
      <c r="C11" s="82" t="inlineStr">
        <is>
          <t>新建</t>
        </is>
      </c>
      <c r="D11" s="82" t="inlineStr">
        <is>
          <t>天池乡碾盘岭村</t>
        </is>
      </c>
      <c r="E11" s="81" t="inlineStr">
        <is>
          <t>混凝土道路维修300平方米，柏油路面维修300平方米，透水砖恢复58平方米，配套实施集水井、排洪渠、雨水口等附属工程。</t>
        </is>
      </c>
      <c r="F11" s="104" t="n">
        <v>30</v>
      </c>
      <c r="G11" s="132" t="inlineStr">
        <is>
          <t>彻底消除安置点安全隐患，改善基础设施条件。</t>
        </is>
      </c>
      <c r="H11" s="127" t="n">
        <v>1</v>
      </c>
      <c r="I11" s="104" t="n">
        <v>0.0036</v>
      </c>
      <c r="J11" s="104" t="n">
        <v>0.0182</v>
      </c>
      <c r="K11" s="82" t="inlineStr">
        <is>
          <t>发改局</t>
        </is>
      </c>
      <c r="L11" s="82" t="inlineStr">
        <is>
          <t>天池乡</t>
        </is>
      </c>
      <c r="M11" s="104" t="n"/>
    </row>
    <row r="12" ht="84" customHeight="1">
      <c r="A12" s="104" t="n">
        <v>5</v>
      </c>
      <c r="B12" s="133" t="inlineStr">
        <is>
          <t>环县甜水镇锦绣甜园易地扶贫搬迁安置点基础设施维修项目</t>
        </is>
      </c>
      <c r="C12" s="133" t="inlineStr">
        <is>
          <t>新建</t>
        </is>
      </c>
      <c r="D12" s="133" t="inlineStr">
        <is>
          <t>甜水镇甜水街村</t>
        </is>
      </c>
      <c r="E12" s="85" t="inlineStr">
        <is>
          <t>安装室外30立方米玻璃钢化粪池1座，检查井盖维修更换34座，雨水口篦子维修更换10座，维修硬化总面积8481.85平方米，配套实施道牙、雨污管网、检查井等附属工程。</t>
        </is>
      </c>
      <c r="F12" s="104" t="n">
        <v>309</v>
      </c>
      <c r="G12" s="134" t="inlineStr">
        <is>
          <t>有效提升甜水街村北街组锦绣甜园安置小区的服务功能，改善人居环境，提升基础设施条件。</t>
        </is>
      </c>
      <c r="H12" s="127" t="n">
        <v>10</v>
      </c>
      <c r="I12" s="104" t="n">
        <v>0.0134</v>
      </c>
      <c r="J12" s="104" t="n">
        <v>0.0675</v>
      </c>
      <c r="K12" s="82" t="inlineStr">
        <is>
          <t>发改局</t>
        </is>
      </c>
      <c r="L12" s="82" t="inlineStr">
        <is>
          <t>以工代赈办</t>
        </is>
      </c>
      <c r="M12" s="104" t="n"/>
    </row>
    <row r="13" ht="84" customHeight="1">
      <c r="A13" s="104" t="n">
        <v>6</v>
      </c>
      <c r="B13" s="87" t="inlineStr">
        <is>
          <t>环县合道镇红崖洼村易地扶贫搬迁安置点村级集体经济建设项目</t>
        </is>
      </c>
      <c r="C13" s="87" t="inlineStr">
        <is>
          <t>新建</t>
        </is>
      </c>
      <c r="D13" s="87" t="inlineStr">
        <is>
          <t>合道镇红崖洼村</t>
        </is>
      </c>
      <c r="E13" s="88" t="inlineStr">
        <is>
          <t>安排资金70万元用于发展红崖洼村集体经济，当年形成固定资产，产权归村集体所有，以承包方式引进合伙企业环县环洲情农业服务中心，用于经营发展农产品加工产业，通过协议按比例给村集体分红，带动搬迁群众务工就业增收。</t>
        </is>
      </c>
      <c r="F13" s="104" t="n">
        <v>70</v>
      </c>
      <c r="G13" s="134" t="inlineStr">
        <is>
          <t>发展壮大村级集体经济，每年按协议比例为村集体分红，增加村集体收入，解决搬迁群众就地就近就业问题。</t>
        </is>
      </c>
      <c r="H13" s="127" t="n">
        <v>1</v>
      </c>
      <c r="I13" s="104" t="n">
        <v>0.0417</v>
      </c>
      <c r="J13" s="104" t="n">
        <v>0.1633</v>
      </c>
      <c r="K13" s="82" t="inlineStr">
        <is>
          <t>发改局</t>
        </is>
      </c>
      <c r="L13" s="82" t="inlineStr">
        <is>
          <t>合道镇</t>
        </is>
      </c>
      <c r="M13" s="11" t="n"/>
    </row>
    <row r="14" ht="72" customHeight="1">
      <c r="A14" s="104" t="n">
        <v>7</v>
      </c>
      <c r="B14" s="90" t="inlineStr">
        <is>
          <t>环县洪德镇河连湾村易地扶贫搬迁安置点村级集体经济发展项目</t>
        </is>
      </c>
      <c r="C14" s="82" t="inlineStr">
        <is>
          <t>新建</t>
        </is>
      </c>
      <c r="D14" s="82" t="inlineStr">
        <is>
          <t>洪德镇河连湾村</t>
        </is>
      </c>
      <c r="E14" s="89" t="inlineStr">
        <is>
          <t>安排资金90万元用于发展河连湾村集体经济，当年形成固定资产，产权归河连湾村集体所有，资金入股到环县鸿康中药材开发有限责任公司用于发展中药材加工产业，通过协议按比例给村集体分红，带动搬迁群众务工就业增收。</t>
        </is>
      </c>
      <c r="F14" s="90" t="n">
        <v>90</v>
      </c>
      <c r="G14" s="130" t="inlineStr">
        <is>
          <t>发展壮大村级集体经济，每年按协议比例为村集体分红，增加村集体收入，解决搬迁群众就地就近就业问题。</t>
        </is>
      </c>
      <c r="H14" s="127" t="n">
        <v>1</v>
      </c>
      <c r="I14" s="104" t="n">
        <v>0.058</v>
      </c>
      <c r="J14" s="104" t="n">
        <v>0.2597</v>
      </c>
      <c r="K14" s="82" t="inlineStr">
        <is>
          <t>发改局</t>
        </is>
      </c>
      <c r="L14" s="82" t="inlineStr">
        <is>
          <t>洪德镇</t>
        </is>
      </c>
      <c r="M14" s="11" t="inlineStr">
        <is>
          <t>示范村项目</t>
        </is>
      </c>
    </row>
    <row r="15" ht="75" customHeight="1">
      <c r="A15" s="104" t="n">
        <v>8</v>
      </c>
      <c r="B15" s="91" t="inlineStr">
        <is>
          <t>环县秦团庄乡新集子易地扶贫搬迁安置点中药材种植建设项目二期</t>
        </is>
      </c>
      <c r="C15" s="11" t="inlineStr">
        <is>
          <t>新建</t>
        </is>
      </c>
      <c r="D15" s="131" t="inlineStr">
        <is>
          <t>秦团庄乡新集子</t>
        </is>
      </c>
      <c r="E15" s="85" t="inlineStr">
        <is>
          <t>新修混凝土道路1788.7平方米，平整土地152.4亩。</t>
        </is>
      </c>
      <c r="F15" s="104" t="n">
        <v>41</v>
      </c>
      <c r="G15" s="130" t="inlineStr">
        <is>
          <t>持续培育后续产业，带动安置点搬迁群众增收。</t>
        </is>
      </c>
      <c r="H15" s="127" t="n">
        <v>1</v>
      </c>
      <c r="I15" s="104" t="n">
        <v>0.0094</v>
      </c>
      <c r="J15" s="104" t="n">
        <v>0.1261</v>
      </c>
      <c r="K15" s="82" t="inlineStr">
        <is>
          <t>发改局</t>
        </is>
      </c>
      <c r="L15" s="82" t="inlineStr">
        <is>
          <t>秦团庄</t>
        </is>
      </c>
      <c r="M15" s="11" t="inlineStr">
        <is>
          <t>示范村项目</t>
        </is>
      </c>
    </row>
    <row r="16" ht="66" customHeight="1">
      <c r="A16" s="104" t="n">
        <v>9</v>
      </c>
      <c r="B16" s="91" t="inlineStr">
        <is>
          <t>环县合道镇陶洼子村易地扶贫搬迁安置点产业发展项目</t>
        </is>
      </c>
      <c r="C16" s="11" t="inlineStr">
        <is>
          <t>新建</t>
        </is>
      </c>
      <c r="D16" s="131" t="inlineStr">
        <is>
          <t>合道镇陶洼子村</t>
        </is>
      </c>
      <c r="E16" s="85" t="inlineStr">
        <is>
          <t>新建农贸市场摊位钢架罩棚2个1100平方米，设置摊位60个，配套实施院内混凝土道路硬化、公厕、砖围墙等基础设施。项目形成固定资产归村集体所有，搬迁户通过租赁方式使用摊位，摊位租金由村委会与搬迁户协商确定，租金收益归村集体所有，其他收益归租户所有。</t>
        </is>
      </c>
      <c r="F16" s="104" t="n">
        <v>110</v>
      </c>
      <c r="G16" s="130" t="inlineStr">
        <is>
          <t>解决群众瓜果蔬菜、农副产品交易无市场、无摊位问题，规范村级市场、物流网点及快递公司，进一步带动搬迁群众增收。</t>
        </is>
      </c>
      <c r="H16" s="127" t="n">
        <v>1</v>
      </c>
      <c r="I16" s="104" t="n">
        <v>0.0053</v>
      </c>
      <c r="J16" s="104" t="n">
        <v>0.0264</v>
      </c>
      <c r="K16" s="82" t="inlineStr">
        <is>
          <t>发改局</t>
        </is>
      </c>
      <c r="L16" s="82" t="inlineStr">
        <is>
          <t>合道镇</t>
        </is>
      </c>
      <c r="M16" s="11" t="inlineStr">
        <is>
          <t>示范村项目</t>
        </is>
      </c>
    </row>
    <row r="17" ht="66" customHeight="1">
      <c r="A17" s="104" t="n">
        <v>10</v>
      </c>
      <c r="B17" s="92" t="inlineStr">
        <is>
          <t>环县合道镇陶洼子村钻洞子组易地扶贫搬迁安置点产业发展项目</t>
        </is>
      </c>
      <c r="C17" s="11" t="inlineStr">
        <is>
          <t>新建</t>
        </is>
      </c>
      <c r="D17" s="135" t="inlineStr">
        <is>
          <t>合道镇陶洼子村钻洞子组</t>
        </is>
      </c>
      <c r="E17" s="94" t="inlineStr">
        <is>
          <t>新打产业用水机井1眼，硬化道路400米，配套完善产业发展基础设施。</t>
        </is>
      </c>
      <c r="F17" s="95" t="n">
        <v>35</v>
      </c>
      <c r="G17" s="136" t="inlineStr">
        <is>
          <t>持续培育后续产业，方便群众生产生活用水，带动搬迁群众增收。</t>
        </is>
      </c>
      <c r="H17" s="137" t="n">
        <v>1</v>
      </c>
      <c r="I17" s="95" t="n">
        <v>0.0016</v>
      </c>
      <c r="J17" s="95" t="n">
        <v>0.008</v>
      </c>
      <c r="K17" s="82" t="inlineStr">
        <is>
          <t>发改局</t>
        </is>
      </c>
      <c r="L17" s="118" t="inlineStr">
        <is>
          <t>合道镇</t>
        </is>
      </c>
      <c r="M17" s="11" t="inlineStr">
        <is>
          <t>示范村项目</t>
        </is>
      </c>
    </row>
    <row r="18" ht="37" customHeight="1">
      <c r="A18" s="100" t="inlineStr">
        <is>
          <t>二</t>
        </is>
      </c>
      <c r="B18" s="99" t="inlineStr">
        <is>
          <t>农村集中供水项目合计</t>
        </is>
      </c>
      <c r="C18" s="100" t="inlineStr">
        <is>
          <t>新建/续建</t>
        </is>
      </c>
      <c r="D18" s="138" t="inlineStr">
        <is>
          <t>有关
乡镇</t>
        </is>
      </c>
      <c r="E18" s="102" t="inlineStr">
        <is>
          <t>实施集中供水项目14处。</t>
        </is>
      </c>
      <c r="F18" s="100">
        <f>SUM(F19:F32)</f>
        <v/>
      </c>
      <c r="G18" s="139" t="inlineStr">
        <is>
          <t>改造提升农村供水条件，保障羊产业发展供水。</t>
        </is>
      </c>
      <c r="H18" s="100">
        <f>SUM(H19:H32)</f>
        <v/>
      </c>
      <c r="I18" s="100">
        <f>SUM(I19:I32)</f>
        <v/>
      </c>
      <c r="J18" s="100">
        <f>SUM(J19:J32)</f>
        <v/>
      </c>
      <c r="K18" s="119" t="inlineStr">
        <is>
          <t>水务局</t>
        </is>
      </c>
      <c r="L18" s="119" t="inlineStr">
        <is>
          <t>水务局</t>
        </is>
      </c>
      <c r="M18" s="120" t="n"/>
    </row>
    <row r="19" ht="76" customHeight="1">
      <c r="A19" s="104" t="n">
        <v>1</v>
      </c>
      <c r="B19" s="104" t="inlineStr">
        <is>
          <t>环县合道川中型灌区节水配套改造项目</t>
        </is>
      </c>
      <c r="C19" s="104" t="inlineStr">
        <is>
          <t>续建</t>
        </is>
      </c>
      <c r="D19" s="104" t="inlineStr">
        <is>
          <t>曲子镇</t>
        </is>
      </c>
      <c r="E19" s="107" t="inlineStr">
        <is>
          <t>对环县合道川灌区楼房子、姬家河沟、刘旗和西沟4个灌溉片区干渠进行改造，改造干渠长度16.98km，其中砼套衬渠5.01km，新衬渠道1.13km，拆除重建10.84km；改造渠系建筑物135座。(工程投资1485.72万元，已安排1090万元，本次安排189万元）</t>
        </is>
      </c>
      <c r="F19" s="104" t="n">
        <v>189</v>
      </c>
      <c r="G19" s="140" t="inlineStr">
        <is>
          <t>项目实施后可改善灌溉面积0.7万亩，新增及恢复灌溉灌溉面积0.2万亩。进一步改善种植条件，增加种植收入。</t>
        </is>
      </c>
      <c r="H19" s="104" t="n">
        <v>7</v>
      </c>
      <c r="I19" s="104" t="n">
        <v>0.198</v>
      </c>
      <c r="J19" s="128" t="n">
        <v>0.8414</v>
      </c>
      <c r="K19" s="104" t="inlineStr">
        <is>
          <t>水务局</t>
        </is>
      </c>
      <c r="L19" s="104" t="inlineStr">
        <is>
          <t>水务局</t>
        </is>
      </c>
      <c r="M19" s="104" t="n"/>
    </row>
    <row r="20" ht="69" customHeight="1">
      <c r="A20" s="104" t="n">
        <v>2</v>
      </c>
      <c r="B20" s="104" t="inlineStr">
        <is>
          <t>环县羊产业水源保障项目</t>
        </is>
      </c>
      <c r="C20" s="104" t="inlineStr">
        <is>
          <t>新建</t>
        </is>
      </c>
      <c r="D20" s="104" t="inlineStr">
        <is>
          <t>秦团庄等7个乡镇</t>
        </is>
      </c>
      <c r="E20" s="89" t="inlineStr">
        <is>
          <t>埋设供水管道13668.1m；管道降线维修3880m；新建闸阀井24座;定向钻埋设管道395m；新建30m3蓄水池1座。(工程投资206万元，本次安排140万元）</t>
        </is>
      </c>
      <c r="F20" s="104" t="n">
        <v>140</v>
      </c>
      <c r="G20" s="107" t="inlineStr">
        <is>
          <t>保障7个乡镇23个行政村23个合作社羊产业发展用水，提高养殖效益，增加农户收入。</t>
        </is>
      </c>
      <c r="H20" s="104" t="n">
        <v>23</v>
      </c>
      <c r="I20" s="104" t="n">
        <v>0.1331</v>
      </c>
      <c r="J20" s="128" t="n">
        <v>0.5881</v>
      </c>
      <c r="K20" s="104" t="inlineStr">
        <is>
          <t>水务局</t>
        </is>
      </c>
      <c r="L20" s="104" t="inlineStr">
        <is>
          <t>自来水公司</t>
        </is>
      </c>
      <c r="M20" s="11" t="n"/>
    </row>
    <row r="21" ht="90" customHeight="1">
      <c r="A21" s="104" t="n">
        <v>3</v>
      </c>
      <c r="B21" s="104" t="inlineStr">
        <is>
          <t>环县冉旗寨村石家塬管道延伸供水工程</t>
        </is>
      </c>
      <c r="C21" s="104" t="inlineStr">
        <is>
          <t>新建</t>
        </is>
      </c>
      <c r="D21" s="104" t="inlineStr">
        <is>
          <t>环城镇</t>
        </is>
      </c>
      <c r="E21" s="107" t="inlineStr">
        <is>
          <t>埋设引水管道3.23km；新建加压泵站1座、150m3进水前池1座、配电房12m2；埋设上水管道6.86km、供水管道9.65km；新建500m3高位蓄水池1座、150m3高位蓄水池3座、9m2供水房1间；架设高压线路0.3km、低压线路0.1km；安装80KVA变压器1台、高压计量器1台、配电柜1面；配套入户设施49户。(工程投资352.29万元，本次安排300万元）</t>
        </is>
      </c>
      <c r="F21" s="104" t="n">
        <v>300</v>
      </c>
      <c r="G21" s="107" t="inlineStr">
        <is>
          <t>提升十八里、冉旗寨村7个自然村366户1620人的饮水质量。</t>
        </is>
      </c>
      <c r="H21" s="104" t="n">
        <v>2</v>
      </c>
      <c r="I21" s="104" t="n">
        <v>0.0366</v>
      </c>
      <c r="J21" s="104" t="n">
        <v>0.172</v>
      </c>
      <c r="K21" s="104" t="inlineStr">
        <is>
          <t>水务局</t>
        </is>
      </c>
      <c r="L21" s="104" t="inlineStr">
        <is>
          <t>水务局</t>
        </is>
      </c>
      <c r="M21" s="11" t="n"/>
    </row>
    <row r="22" ht="81" customHeight="1">
      <c r="A22" s="104" t="n">
        <v>4</v>
      </c>
      <c r="B22" s="104" t="inlineStr">
        <is>
          <t>环县演武乡走马硷村羊产业机井供水工程</t>
        </is>
      </c>
      <c r="C22" s="104" t="inlineStr">
        <is>
          <t>新建</t>
        </is>
      </c>
      <c r="D22" s="104" t="inlineStr">
        <is>
          <t>演武乡</t>
        </is>
      </c>
      <c r="E22" s="107" t="inlineStr">
        <is>
          <t>新打700m深机井1眼，安装深井泵1台、Dg76上水钢管600m、配电柜1面；新建100m3原水池1座、配电房24.19m2埋设1.6MpaDN63PE上水管道280m、1.6MpaDN63PE供水管道1200m、1.6MpaDN32PE供水管道240m；架设低压线路260m。(工程投资142万元，本次安排50万元）</t>
        </is>
      </c>
      <c r="F22" s="104" t="n">
        <v>50</v>
      </c>
      <c r="G22" s="107" t="inlineStr">
        <is>
          <t>保障环县演武柴媛湖羊标准化养殖示范专业合作社1000只羊的用水问题，保障产业用水，提高养殖效益。</t>
        </is>
      </c>
      <c r="H22" s="104" t="n">
        <v>1</v>
      </c>
      <c r="I22" s="104" t="n">
        <v>0.0034</v>
      </c>
      <c r="J22" s="104" t="n">
        <v>0.0165</v>
      </c>
      <c r="K22" s="104" t="inlineStr">
        <is>
          <t>水务局</t>
        </is>
      </c>
      <c r="L22" s="104" t="inlineStr">
        <is>
          <t>水务局</t>
        </is>
      </c>
      <c r="M22" s="11" t="n"/>
    </row>
    <row r="23" ht="67" customHeight="1">
      <c r="A23" s="104" t="n">
        <v>5</v>
      </c>
      <c r="B23" s="104" t="inlineStr">
        <is>
          <t>环县农村饮水管网改造项目</t>
        </is>
      </c>
      <c r="C23" s="104" t="inlineStr">
        <is>
          <t>新建</t>
        </is>
      </c>
      <c r="D23" s="104" t="inlineStr">
        <is>
          <t>虎洞等18个乡镇</t>
        </is>
      </c>
      <c r="E23" s="107" t="inlineStr">
        <is>
          <t>维修养护管线总长117000m，新建闸阀井26座；新建200m3蓄水池1座。(工程投资480万元，本次安排136万元）</t>
        </is>
      </c>
      <c r="F23" s="104" t="n">
        <v>136</v>
      </c>
      <c r="G23" s="107" t="inlineStr">
        <is>
          <t>提升18个乡镇58个行政村8720户3.7万人农村饮水质量。</t>
        </is>
      </c>
      <c r="H23" s="104" t="n">
        <v>58</v>
      </c>
      <c r="I23" s="104" t="n">
        <v>0.872</v>
      </c>
      <c r="J23" s="104" t="n">
        <v>3.7</v>
      </c>
      <c r="K23" s="104" t="inlineStr">
        <is>
          <t>水务局</t>
        </is>
      </c>
      <c r="L23" s="104" t="inlineStr">
        <is>
          <t>自来水公司</t>
        </is>
      </c>
      <c r="M23" s="104" t="n"/>
    </row>
    <row r="24" ht="165" customHeight="1">
      <c r="A24" s="104" t="n">
        <v>6</v>
      </c>
      <c r="B24" s="104" t="inlineStr">
        <is>
          <t>环县合道镇瓦天沟村等四乡镇机井维修及管道延伸工程</t>
        </is>
      </c>
      <c r="C24" s="104" t="inlineStr">
        <is>
          <t>新建</t>
        </is>
      </c>
      <c r="D24" s="104" t="inlineStr">
        <is>
          <t>南湫等4乡镇</t>
        </is>
      </c>
      <c r="E24" s="107" t="inlineStr">
        <is>
          <t>1.南湫乡洪涝池村集中供水工程：埋设供水管道8745m，其中Dn50PE管975m，Dn32PE管1650m，Dn25PE管6120m；新建闸阀井5座；配套入户69户（含养殖合作社）。                         2.合道镇瓦天沟村机井维修工程：安装深井泵2台，电缆线480m，Dg50无缝钢管500m并进行抽水试验。3.南湫乡双井子村机井维修工程：埋设Dn32PE管供水管道，安装深井泵2台，电缆线480m，Dg50无缝钢管498m，并进行抽水试验。 4.八珠乡标准化养殖专业合作社供水工程，
湫坝沟村郑掌湖羊标准化养殖专业合作社供水工程埋设Dn50PE供水管1000m。曹塬村湖羊标准化养殖专业合作社供水工程埋设Dn50PE供水管30m。白塬村湖羊标准化养殖专业合作社供水工程埋设Dn50PE供水管1500m。(工程投资125.06万元，本次安排90万元）</t>
        </is>
      </c>
      <c r="F24" s="104" t="n">
        <v>90</v>
      </c>
      <c r="G24" s="107" t="inlineStr">
        <is>
          <t>保障4个乡镇6个行政村，269户1211人及3个标准化养殖专业合作社4500头羊的日常用水。提高养殖效益，增加农户收入。</t>
        </is>
      </c>
      <c r="H24" s="104" t="n">
        <v>6</v>
      </c>
      <c r="I24" s="104" t="n">
        <v>0.0269</v>
      </c>
      <c r="J24" s="104" t="n">
        <v>0.1211</v>
      </c>
      <c r="K24" s="104" t="inlineStr">
        <is>
          <t>水务局</t>
        </is>
      </c>
      <c r="L24" s="104" t="inlineStr">
        <is>
          <t>水务局</t>
        </is>
      </c>
      <c r="M24" s="104" t="n"/>
    </row>
    <row r="25" ht="171" customHeight="1">
      <c r="A25" s="104" t="n">
        <v>7</v>
      </c>
      <c r="B25" s="104" t="inlineStr">
        <is>
          <t>环县毛井镇黄寨柯等4个行政村管道延伸供水工程</t>
        </is>
      </c>
      <c r="C25" s="104" t="inlineStr">
        <is>
          <t>新建</t>
        </is>
      </c>
      <c r="D25" s="104" t="inlineStr">
        <is>
          <t>毛井镇</t>
        </is>
      </c>
      <c r="E25" s="107" t="inlineStr">
        <is>
          <t>1、泵站及供水站改造工程：高家洼供水站配套设施改造，施家滩泵站工程，黄寨柯村堡子梁泵站工程，新建100m3泵站前池1座，安装卧式潜水泵2台（一备一用）、2、高位水池工程： 新建500m3地下蓄水池1座、200m3地下蓄水池1座、100m3地下蓄水池1座、50m3地下蓄水池1座。3、管道工程：埋设各类管道共计172969m，4、自来水入户工程：自来水入户700户，5、供水点工程：新建9m2供水房4间、检查井4座，安装DN40机械水表4只。6、输配电工程：安装变压器4台、高压计量器4套、GP柜4面，架设高压线路0.8km，低压线路0.4km。（工程投资1710.1万元，已安排280万元，本次安排200万元）</t>
        </is>
      </c>
      <c r="F25" s="104" t="n">
        <v>200</v>
      </c>
      <c r="G25" s="107" t="inlineStr">
        <is>
          <t>提升毛井镇黄寨柯、乔崾岘、施家滩、高家洼4个行政村1024户4053人的饮水质量。</t>
        </is>
      </c>
      <c r="H25" s="104" t="n">
        <v>3</v>
      </c>
      <c r="I25" s="104" t="n">
        <v>0.1024</v>
      </c>
      <c r="J25" s="104" t="n">
        <v>0.4053</v>
      </c>
      <c r="K25" s="104" t="inlineStr">
        <is>
          <t>水务局</t>
        </is>
      </c>
      <c r="L25" s="104" t="inlineStr">
        <is>
          <t>水务局</t>
        </is>
      </c>
      <c r="M25" s="104" t="n"/>
    </row>
    <row r="26" ht="67" customHeight="1">
      <c r="A26" s="104" t="n">
        <v>8</v>
      </c>
      <c r="B26" s="104" t="inlineStr">
        <is>
          <t>环县洪德镇私盐路新集子村管道延伸供水工程</t>
        </is>
      </c>
      <c r="C26" s="104" t="inlineStr">
        <is>
          <t>续建</t>
        </is>
      </c>
      <c r="D26" s="104" t="inlineStr">
        <is>
          <t>洪德镇</t>
        </is>
      </c>
      <c r="E26" s="107" t="inlineStr">
        <is>
          <t>埋设供水管道13.705km，新建阀门井7座；新建200m3蓄水池一座；新建供水点2处。(工程总投资260.28万元，已安排182.4万元，本次安排50.2万元)</t>
        </is>
      </c>
      <c r="F26" s="104" t="n">
        <v>50.2</v>
      </c>
      <c r="G26" s="107" t="inlineStr">
        <is>
          <t>提升1个乡镇2个行政村472户1987人的饮水质量。</t>
        </is>
      </c>
      <c r="H26" s="104" t="n">
        <v>2</v>
      </c>
      <c r="I26" s="104" t="n">
        <v>0.0472</v>
      </c>
      <c r="J26" s="104" t="n">
        <v>0.1987</v>
      </c>
      <c r="K26" s="104" t="inlineStr">
        <is>
          <t>水务局</t>
        </is>
      </c>
      <c r="L26" s="104" t="inlineStr">
        <is>
          <t>水务局</t>
        </is>
      </c>
      <c r="M26" s="104" t="n"/>
    </row>
    <row r="27" ht="112" customHeight="1">
      <c r="A27" s="104" t="n">
        <v>9</v>
      </c>
      <c r="B27" s="104" t="inlineStr">
        <is>
          <t>环县毛井镇红土咀村管道延伸供水工程</t>
        </is>
      </c>
      <c r="C27" s="104" t="inlineStr">
        <is>
          <t>续建</t>
        </is>
      </c>
      <c r="D27" s="104" t="inlineStr">
        <is>
          <t>毛井镇红土咀村</t>
        </is>
      </c>
      <c r="E27" s="107" t="inlineStr">
        <is>
          <t>新建200m3地下圆形蓄水池1座、配电房9m2；安装200QJ20-338/25卧式潜水泵2台、80KVA变压器1台、高压计量器1套、GP柜1面；架设高压线路0.6km、低压线路0.15km；500m³地下圆形蓄水池1座；埋设1.6MpaDn90PE引水管道4023m；埋设上水管道11.279km；埋设1.6MpaDn90PE供水管道2.560km；新建闸阀井3座供水点1处。(工程总投资390.09万元，已安排315万元，本次安排18万元)</t>
        </is>
      </c>
      <c r="F27" s="104" t="n">
        <v>18</v>
      </c>
      <c r="G27" s="107" t="inlineStr">
        <is>
          <t>提升红土咀村6个自然村374户1505人的饮水质量。</t>
        </is>
      </c>
      <c r="H27" s="104" t="n">
        <v>1</v>
      </c>
      <c r="I27" s="104" t="n">
        <v>0.0374</v>
      </c>
      <c r="J27" s="104" t="n">
        <v>0.1505</v>
      </c>
      <c r="K27" s="104" t="inlineStr">
        <is>
          <t>水务局</t>
        </is>
      </c>
      <c r="L27" s="104" t="inlineStr">
        <is>
          <t>水务局</t>
        </is>
      </c>
      <c r="M27" s="104" t="inlineStr">
        <is>
          <t>示范村项目</t>
        </is>
      </c>
    </row>
    <row r="28" ht="135" customHeight="1">
      <c r="A28" s="104" t="n">
        <v>10</v>
      </c>
      <c r="B28" s="104" t="inlineStr">
        <is>
          <t>合道镇红崖洼村小型堤灌维修工程</t>
        </is>
      </c>
      <c r="C28" s="104" t="inlineStr">
        <is>
          <t>新建</t>
        </is>
      </c>
      <c r="D28" s="104" t="inlineStr">
        <is>
          <t>合道镇</t>
        </is>
      </c>
      <c r="E28" s="107" t="inlineStr">
        <is>
          <t>1、朱家洼组灌区建设内容：埋设上水管线Dg150钢管（壁厚6mm）290m；衬砌干渠U40渠900m，支渠U30渠1235m，跌水55座，支斗分水闸55座；新建便桥9座。2、梁城子组灌区建设内容：埋设上水管线Dg150钢管（壁厚6mm）462m；衬砌干渠U40渠620m，支渠U30渠1013m，跌水18座，支斗分水闸18座；新建便桥6座。3、红崖洼组灌区建设内容：埋设上水管线Dg150钢管（壁厚6mm）236m；衬砌干渠U40渠390m，支渠U30渠771m，跌水15座，支斗分水闸15座；新建便桥3座。(工程总投资199.7万元，已安排120万元，本次安排67万元)</t>
        </is>
      </c>
      <c r="F28" s="104" t="n">
        <v>67</v>
      </c>
      <c r="G28" s="107" t="inlineStr">
        <is>
          <t>提升朱家洼、梁城子、红崖洼3个行政村341户1482人（脱贫人口247户1068人）灌溉用水问题</t>
        </is>
      </c>
      <c r="H28" s="104" t="n">
        <v>3</v>
      </c>
      <c r="I28" s="104" t="n">
        <v>0.0341</v>
      </c>
      <c r="J28" s="104" t="n">
        <v>0.1482</v>
      </c>
      <c r="K28" s="104" t="inlineStr">
        <is>
          <t>水务局</t>
        </is>
      </c>
      <c r="L28" s="104" t="inlineStr">
        <is>
          <t>水务局</t>
        </is>
      </c>
      <c r="M28" s="104" t="n"/>
    </row>
    <row r="29" ht="69" customHeight="1">
      <c r="A29" s="104" t="n">
        <v>11</v>
      </c>
      <c r="B29" s="104" t="inlineStr">
        <is>
          <t>环县芦家湾乡王庄盘龙小堡条村供水工程</t>
        </is>
      </c>
      <c r="C29" s="104" t="inlineStr">
        <is>
          <t>新建</t>
        </is>
      </c>
      <c r="D29" s="104" t="inlineStr">
        <is>
          <t>芦家湾乡</t>
        </is>
      </c>
      <c r="E29" s="107" t="inlineStr">
        <is>
          <t>新建泵站2座，150m3、200m3高位水池各1座，埋设各类输水管道22.87km,新建闸阀井20座，新建9m2供水房2处，安装80KVA、50KVA变压器各1台，架设高压线路0.75km,低压线路0.2km,安装自动化设备2套。(工程总投资391.37万元，已安排184万元，本次安排107万元)</t>
        </is>
      </c>
      <c r="F29" s="104" t="n">
        <v>107</v>
      </c>
      <c r="G29" s="107" t="inlineStr">
        <is>
          <t>提升王庄、盘龙、小堡条3个行政村341户1482人（脱贫人口247户1068人）饮水质量</t>
        </is>
      </c>
      <c r="H29" s="104" t="n">
        <v>3</v>
      </c>
      <c r="I29" s="104" t="n">
        <v>0.0341</v>
      </c>
      <c r="J29" s="104" t="n">
        <v>0.1482</v>
      </c>
      <c r="K29" s="104" t="inlineStr">
        <is>
          <t>水务局</t>
        </is>
      </c>
      <c r="L29" s="104" t="inlineStr">
        <is>
          <t>水务局</t>
        </is>
      </c>
      <c r="M29" s="104" t="n"/>
    </row>
    <row r="30" ht="69" customHeight="1">
      <c r="A30" s="104" t="n">
        <v>12</v>
      </c>
      <c r="B30" s="104" t="inlineStr">
        <is>
          <t>环县车道镇安掌樱桃掌村供水工程</t>
        </is>
      </c>
      <c r="C30" s="104" t="inlineStr">
        <is>
          <t>新建</t>
        </is>
      </c>
      <c r="D30" s="104" t="inlineStr">
        <is>
          <t>耿湾乡</t>
        </is>
      </c>
      <c r="E30" s="107" t="inlineStr">
        <is>
          <t>新建泵站1座，200m3高位水池1座，埋设各类输水管道7.24km,新建闸阀井8座，新建9m2供水房1处，安装80KVA变压器各1台，架设高压线路2.5km,低压线路0.2km,安装自动化设备1套。 (工程总投资464.83万元，已安排116万元，本次安排320万元)</t>
        </is>
      </c>
      <c r="F30" s="104" t="n">
        <v>320</v>
      </c>
      <c r="G30" s="107" t="inlineStr">
        <is>
          <t>提升安掌、樱桃掌2个行政村654户2672人（脱贫人口42户1396人）饮水质量</t>
        </is>
      </c>
      <c r="H30" s="104" t="n">
        <v>2</v>
      </c>
      <c r="I30" s="104" t="n">
        <v>0.0654</v>
      </c>
      <c r="J30" s="104" t="n">
        <v>0.2672</v>
      </c>
      <c r="K30" s="104" t="inlineStr">
        <is>
          <t>水务局</t>
        </is>
      </c>
      <c r="L30" s="104" t="inlineStr">
        <is>
          <t>水务局</t>
        </is>
      </c>
      <c r="M30" s="104" t="n"/>
    </row>
    <row r="31" ht="70" customHeight="1">
      <c r="A31" s="104" t="n">
        <v>13</v>
      </c>
      <c r="B31" s="104" t="inlineStr">
        <is>
          <t>环县小南沟乡汪天子李上山村供水工程</t>
        </is>
      </c>
      <c r="C31" s="104" t="inlineStr">
        <is>
          <t>新建</t>
        </is>
      </c>
      <c r="D31" s="104" t="inlineStr">
        <is>
          <t>小南沟乡</t>
        </is>
      </c>
      <c r="E31" s="107" t="inlineStr">
        <is>
          <t>新建泵站2座，150m3高位水池各2座，埋设各类输水管道22.54km,新建闸阀井10座，新建9m2供水房3处，安装30KVA变压器各2台，架设高压线路0.8km,低压线路0.2km,安装自动化设备2套。(工程总投资535.8万元，已安排300万元，本次安排194万元)</t>
        </is>
      </c>
      <c r="F31" s="104" t="n">
        <v>194</v>
      </c>
      <c r="G31" s="107" t="inlineStr">
        <is>
          <t>提升汪天子、李上山2个行政村408户1801人（脱贫人口193户872人）饮水质量</t>
        </is>
      </c>
      <c r="H31" s="104" t="n">
        <v>2</v>
      </c>
      <c r="I31" s="104" t="n">
        <v>0.0408</v>
      </c>
      <c r="J31" s="104" t="n">
        <v>0.1801</v>
      </c>
      <c r="K31" s="104" t="inlineStr">
        <is>
          <t>水务局</t>
        </is>
      </c>
      <c r="L31" s="104" t="inlineStr">
        <is>
          <t>水务局</t>
        </is>
      </c>
      <c r="M31" s="104" t="n"/>
    </row>
    <row r="32" ht="132" customHeight="1">
      <c r="A32" s="104" t="n">
        <v>14</v>
      </c>
      <c r="B32" s="104" t="inlineStr">
        <is>
          <t>环县甜水镇何塬村管道延伸供水工程</t>
        </is>
      </c>
      <c r="C32" s="104" t="inlineStr">
        <is>
          <t>新建</t>
        </is>
      </c>
      <c r="D32" s="104" t="inlineStr">
        <is>
          <t>甜水镇何塬村</t>
        </is>
      </c>
      <c r="E32" s="107" t="inlineStr">
        <is>
          <t>1、泵站工程：修建泵站1座，安装潜水泵2台、启动柜1面、自动化设备1套；新建200m3地下圆形蓄水池1座、9m 2、高位蓄水池工程：新建100m3、200m3圆形地下高位蓄水池各1座。 3、管道工程：上水管道工程：埋设1.6MpaDn90PE引水管道6.984km、无缝上水钢管4.759km、1.6MpaDn110PE上水管道4.11km，管道穿路3处；新建C30砼镇墩30座、闸阀井8座、管道标志桩52个、3：7灰土截水墙105道。供水管道工程：埋设供水管道6.671km，供水点3处；安装 Dn90减压阀3套。(工程总投资387.45万元，已安排319万元，本次安排30万元)</t>
        </is>
      </c>
      <c r="F32" s="104" t="n">
        <v>30</v>
      </c>
      <c r="G32" s="107" t="inlineStr">
        <is>
          <t>提升何塬村6个自然村150户618人的饮水质量。</t>
        </is>
      </c>
      <c r="H32" s="104" t="n">
        <v>1</v>
      </c>
      <c r="I32" s="104" t="n">
        <v>0.015</v>
      </c>
      <c r="J32" s="104" t="n">
        <v>0.068</v>
      </c>
      <c r="K32" s="104" t="inlineStr">
        <is>
          <t>水务局</t>
        </is>
      </c>
      <c r="L32" s="104" t="inlineStr">
        <is>
          <t>水务局</t>
        </is>
      </c>
      <c r="M32" s="104" t="n"/>
    </row>
    <row r="33" ht="53" customHeight="1">
      <c r="A33" s="108" t="inlineStr">
        <is>
          <t>三</t>
        </is>
      </c>
      <c r="B33" s="108" t="inlineStr">
        <is>
          <t>环县农村羊产业养殖供水工程合计</t>
        </is>
      </c>
      <c r="C33" s="108" t="inlineStr">
        <is>
          <t>新建</t>
        </is>
      </c>
      <c r="D33" s="108" t="inlineStr">
        <is>
          <t>14个乡镇</t>
        </is>
      </c>
      <c r="E33" s="110" t="inlineStr">
        <is>
          <t>新建150m³蓄水池18座，300m³蓄水池7座。(150m³蓄水池每座补助8万元，300m³蓄水池每座补助13万元）。</t>
        </is>
      </c>
      <c r="F33" s="108">
        <f>SUM(F34:F47)</f>
        <v/>
      </c>
      <c r="G33" s="110" t="inlineStr">
        <is>
          <t>发展羊产业，巩固提升合作社的羊畜饮水质量，促进农民增收。</t>
        </is>
      </c>
      <c r="H33" s="108">
        <f>SUM(H34:H47)</f>
        <v/>
      </c>
      <c r="I33" s="108">
        <f>SUM(I34:I47)</f>
        <v/>
      </c>
      <c r="J33" s="108">
        <f>SUM(J34:J47)</f>
        <v/>
      </c>
      <c r="K33" s="108" t="inlineStr">
        <is>
          <t>水务局</t>
        </is>
      </c>
      <c r="L33" s="108" t="inlineStr">
        <is>
          <t>各乡镇</t>
        </is>
      </c>
      <c r="M33" s="108" t="n"/>
    </row>
    <row r="34" ht="42" customHeight="1">
      <c r="A34" s="104" t="n">
        <v>1</v>
      </c>
      <c r="B34" s="104" t="inlineStr">
        <is>
          <t>羊产业养殖
供水</t>
        </is>
      </c>
      <c r="C34" s="104" t="inlineStr">
        <is>
          <t>新建</t>
        </is>
      </c>
      <c r="D34" s="104" t="inlineStr">
        <is>
          <t>演武乡</t>
        </is>
      </c>
      <c r="E34" s="107" t="inlineStr">
        <is>
          <t>新建300m³蓄水池1座。</t>
        </is>
      </c>
      <c r="F34" s="104" t="n">
        <v>13</v>
      </c>
      <c r="G34" s="107" t="inlineStr">
        <is>
          <t>发展羊产业，巩固提升合作社的羊畜饮水质量，促进农民增收。</t>
        </is>
      </c>
      <c r="H34" s="104" t="n">
        <v>1</v>
      </c>
      <c r="I34" s="104" t="n">
        <v>0.0015</v>
      </c>
      <c r="J34" s="128" t="n">
        <v>0.003</v>
      </c>
      <c r="K34" s="104" t="inlineStr">
        <is>
          <t>水务局</t>
        </is>
      </c>
      <c r="L34" s="104" t="inlineStr">
        <is>
          <t>演武乡</t>
        </is>
      </c>
      <c r="M34" s="104" t="n"/>
    </row>
    <row r="35" ht="42" customHeight="1">
      <c r="A35" s="104" t="n">
        <v>2</v>
      </c>
      <c r="B35" s="104" t="inlineStr">
        <is>
          <t>羊产业养殖
供水</t>
        </is>
      </c>
      <c r="C35" s="104" t="inlineStr">
        <is>
          <t>新建</t>
        </is>
      </c>
      <c r="D35" s="104" t="inlineStr">
        <is>
          <t>南湫乡</t>
        </is>
      </c>
      <c r="E35" s="107" t="inlineStr">
        <is>
          <t>新建150m³蓄水池2座。</t>
        </is>
      </c>
      <c r="F35" s="104" t="n">
        <v>16</v>
      </c>
      <c r="G35" s="107" t="inlineStr">
        <is>
          <t>发展羊产业，巩固提升合作社的羊畜饮水质量，促进农民增收。</t>
        </is>
      </c>
      <c r="H35" s="104" t="n">
        <v>2</v>
      </c>
      <c r="I35" s="128" t="n">
        <v>0.003</v>
      </c>
      <c r="J35" s="128" t="n">
        <v>0.0135</v>
      </c>
      <c r="K35" s="104" t="inlineStr">
        <is>
          <t>水务局</t>
        </is>
      </c>
      <c r="L35" s="104" t="inlineStr">
        <is>
          <t>南湫乡</t>
        </is>
      </c>
      <c r="M35" s="104" t="n"/>
    </row>
    <row r="36" ht="42" customHeight="1">
      <c r="A36" s="104" t="n">
        <v>3</v>
      </c>
      <c r="B36" s="104" t="inlineStr">
        <is>
          <t>羊产业养殖
供水</t>
        </is>
      </c>
      <c r="C36" s="104" t="inlineStr">
        <is>
          <t>新建</t>
        </is>
      </c>
      <c r="D36" s="104" t="inlineStr">
        <is>
          <t>耿湾乡</t>
        </is>
      </c>
      <c r="E36" s="107" t="inlineStr">
        <is>
          <t>新建150m³蓄水池2座，300m³蓄水池1座。</t>
        </is>
      </c>
      <c r="F36" s="104" t="n">
        <v>29</v>
      </c>
      <c r="G36" s="107" t="inlineStr">
        <is>
          <t>发展羊产业，巩固提升合作社的羊畜饮水质量，促进农民增收。</t>
        </is>
      </c>
      <c r="H36" s="104" t="n">
        <v>3</v>
      </c>
      <c r="I36" s="128" t="n">
        <v>0.012</v>
      </c>
      <c r="J36" s="128" t="n">
        <v>0.054</v>
      </c>
      <c r="K36" s="104" t="inlineStr">
        <is>
          <t>水务局</t>
        </is>
      </c>
      <c r="L36" s="104" t="inlineStr">
        <is>
          <t>耿湾乡</t>
        </is>
      </c>
      <c r="M36" s="104" t="n"/>
    </row>
    <row r="37" ht="42" customHeight="1">
      <c r="A37" s="104" t="n">
        <v>4</v>
      </c>
      <c r="B37" s="104" t="inlineStr">
        <is>
          <t>羊产业养殖
供水</t>
        </is>
      </c>
      <c r="C37" s="104" t="inlineStr">
        <is>
          <t>新建</t>
        </is>
      </c>
      <c r="D37" s="104" t="inlineStr">
        <is>
          <t>虎洞镇</t>
        </is>
      </c>
      <c r="E37" s="107" t="inlineStr">
        <is>
          <t>新建300m³蓄水池1座。</t>
        </is>
      </c>
      <c r="F37" s="104" t="n">
        <v>13</v>
      </c>
      <c r="G37" s="107" t="inlineStr">
        <is>
          <t>发展羊产业，巩固提升合作社的羊畜饮水质量，促进农民增收。</t>
        </is>
      </c>
      <c r="H37" s="104" t="n">
        <v>1</v>
      </c>
      <c r="I37" s="128" t="n">
        <v>0.018</v>
      </c>
      <c r="J37" s="128" t="n">
        <v>0.081</v>
      </c>
      <c r="K37" s="104" t="inlineStr">
        <is>
          <t>水务局</t>
        </is>
      </c>
      <c r="L37" s="104" t="inlineStr">
        <is>
          <t>虎洞镇</t>
        </is>
      </c>
      <c r="M37" s="104" t="n"/>
    </row>
    <row r="38" ht="42" customHeight="1">
      <c r="A38" s="104" t="n">
        <v>5</v>
      </c>
      <c r="B38" s="104" t="inlineStr">
        <is>
          <t>羊产业养殖
供水</t>
        </is>
      </c>
      <c r="C38" s="104" t="inlineStr">
        <is>
          <t>新建</t>
        </is>
      </c>
      <c r="D38" s="104" t="inlineStr">
        <is>
          <t>曲子镇</t>
        </is>
      </c>
      <c r="E38" s="107" t="inlineStr">
        <is>
          <t>新建150m³蓄水池1座，300m³蓄水池1座。</t>
        </is>
      </c>
      <c r="F38" s="104" t="n">
        <v>21</v>
      </c>
      <c r="G38" s="107" t="inlineStr">
        <is>
          <t>发展羊产业，巩固提升合作社的羊畜饮水质量，促进农民增收。</t>
        </is>
      </c>
      <c r="H38" s="104" t="n">
        <v>2</v>
      </c>
      <c r="I38" s="128" t="n">
        <v>0.003</v>
      </c>
      <c r="J38" s="128" t="n">
        <v>0.0135</v>
      </c>
      <c r="K38" s="104" t="inlineStr">
        <is>
          <t>水务局</t>
        </is>
      </c>
      <c r="L38" s="104" t="inlineStr">
        <is>
          <t>曲子镇</t>
        </is>
      </c>
      <c r="M38" s="104" t="n"/>
    </row>
    <row r="39" ht="42" customHeight="1">
      <c r="A39" s="104" t="n">
        <v>6</v>
      </c>
      <c r="B39" s="104" t="inlineStr">
        <is>
          <t>羊产业养殖
供水</t>
        </is>
      </c>
      <c r="C39" s="104" t="inlineStr">
        <is>
          <t>新建</t>
        </is>
      </c>
      <c r="D39" s="104" t="inlineStr">
        <is>
          <t>木钵镇</t>
        </is>
      </c>
      <c r="E39" s="107" t="inlineStr">
        <is>
          <t>新建150m³蓄水池1座。</t>
        </is>
      </c>
      <c r="F39" s="104" t="n">
        <v>8</v>
      </c>
      <c r="G39" s="107" t="inlineStr">
        <is>
          <t>发展羊产业，巩固提升合作社的羊畜饮水质量，促进农民增收。</t>
        </is>
      </c>
      <c r="H39" s="104" t="n">
        <v>1</v>
      </c>
      <c r="I39" s="128" t="n">
        <v>0.003</v>
      </c>
      <c r="J39" s="128" t="n">
        <v>0.0135</v>
      </c>
      <c r="K39" s="104" t="inlineStr">
        <is>
          <t>水务局</t>
        </is>
      </c>
      <c r="L39" s="104" t="inlineStr">
        <is>
          <t>木钵镇</t>
        </is>
      </c>
      <c r="M39" s="104" t="n"/>
    </row>
    <row r="40" ht="42" customHeight="1">
      <c r="A40" s="104" t="n">
        <v>7</v>
      </c>
      <c r="B40" s="104" t="inlineStr">
        <is>
          <t>羊产业养殖
供水</t>
        </is>
      </c>
      <c r="C40" s="104" t="inlineStr">
        <is>
          <t>新建</t>
        </is>
      </c>
      <c r="D40" s="104" t="inlineStr">
        <is>
          <t>山城乡</t>
        </is>
      </c>
      <c r="E40" s="107" t="inlineStr">
        <is>
          <t>新建150m³蓄水池3座。</t>
        </is>
      </c>
      <c r="F40" s="104" t="n">
        <v>24</v>
      </c>
      <c r="G40" s="107" t="inlineStr">
        <is>
          <t>发展羊产业，巩固提升合作社的羊畜饮水质量，促进农民增收。</t>
        </is>
      </c>
      <c r="H40" s="104" t="n">
        <v>3</v>
      </c>
      <c r="I40" s="128" t="n">
        <v>0.003</v>
      </c>
      <c r="J40" s="128" t="n">
        <v>0.0135</v>
      </c>
      <c r="K40" s="104" t="inlineStr">
        <is>
          <t>水务局</t>
        </is>
      </c>
      <c r="L40" s="104" t="inlineStr">
        <is>
          <t>山城乡</t>
        </is>
      </c>
      <c r="M40" s="104" t="n"/>
    </row>
    <row r="41" ht="42" customHeight="1">
      <c r="A41" s="104" t="n">
        <v>8</v>
      </c>
      <c r="B41" s="104" t="inlineStr">
        <is>
          <t>羊产业养殖
供水</t>
        </is>
      </c>
      <c r="C41" s="104" t="inlineStr">
        <is>
          <t>新建</t>
        </is>
      </c>
      <c r="D41" s="104" t="inlineStr">
        <is>
          <t>小南沟乡</t>
        </is>
      </c>
      <c r="E41" s="107" t="inlineStr">
        <is>
          <t>新建150m³蓄水池2座，300m³蓄水池1座。</t>
        </is>
      </c>
      <c r="F41" s="104" t="n">
        <v>29</v>
      </c>
      <c r="G41" s="107" t="inlineStr">
        <is>
          <t>发展羊产业，巩固提升合作社的羊畜饮水质量，促进农民增收。</t>
        </is>
      </c>
      <c r="H41" s="104" t="n">
        <v>3</v>
      </c>
      <c r="I41" s="128" t="n">
        <v>0.003</v>
      </c>
      <c r="J41" s="128" t="n">
        <v>0.0135</v>
      </c>
      <c r="K41" s="104" t="inlineStr">
        <is>
          <t>水务局</t>
        </is>
      </c>
      <c r="L41" s="104" t="inlineStr">
        <is>
          <t>小南沟乡</t>
        </is>
      </c>
      <c r="M41" s="104" t="n"/>
    </row>
    <row r="42" ht="42" customHeight="1">
      <c r="A42" s="104" t="n">
        <v>9</v>
      </c>
      <c r="B42" s="104" t="inlineStr">
        <is>
          <t>羊产业养殖
供水</t>
        </is>
      </c>
      <c r="C42" s="104" t="inlineStr">
        <is>
          <t>新建</t>
        </is>
      </c>
      <c r="D42" s="104" t="inlineStr">
        <is>
          <t>芦家湾乡</t>
        </is>
      </c>
      <c r="E42" s="107" t="inlineStr">
        <is>
          <t>新建150m³蓄水池1座。</t>
        </is>
      </c>
      <c r="F42" s="104" t="n">
        <v>8</v>
      </c>
      <c r="G42" s="107" t="inlineStr">
        <is>
          <t>发展羊产业，巩固提升合作社的羊畜饮水质量，促进农民增收。</t>
        </is>
      </c>
      <c r="H42" s="104" t="n">
        <v>1</v>
      </c>
      <c r="I42" s="128" t="n">
        <v>0.003</v>
      </c>
      <c r="J42" s="128" t="n">
        <v>0.0135</v>
      </c>
      <c r="K42" s="104" t="inlineStr">
        <is>
          <t>水务局</t>
        </is>
      </c>
      <c r="L42" s="104" t="inlineStr">
        <is>
          <t>芦家湾乡</t>
        </is>
      </c>
      <c r="M42" s="104" t="n"/>
    </row>
    <row r="43" ht="42" customHeight="1">
      <c r="A43" s="104" t="n">
        <v>10</v>
      </c>
      <c r="B43" s="104" t="inlineStr">
        <is>
          <t>羊产业养殖
供水</t>
        </is>
      </c>
      <c r="C43" s="104" t="inlineStr">
        <is>
          <t>新建</t>
        </is>
      </c>
      <c r="D43" s="104" t="inlineStr">
        <is>
          <t>樊家川镇</t>
        </is>
      </c>
      <c r="E43" s="107" t="inlineStr">
        <is>
          <t>新建150m³蓄水池2座。</t>
        </is>
      </c>
      <c r="F43" s="104" t="n">
        <v>16</v>
      </c>
      <c r="G43" s="107" t="inlineStr">
        <is>
          <t>发展羊产业，巩固提升合作社的羊畜饮水质量，促进农民增收。</t>
        </is>
      </c>
      <c r="H43" s="104" t="n">
        <v>2</v>
      </c>
      <c r="I43" s="128" t="n">
        <v>0.003</v>
      </c>
      <c r="J43" s="128" t="n">
        <v>0.0135</v>
      </c>
      <c r="K43" s="104" t="inlineStr">
        <is>
          <t>水务局</t>
        </is>
      </c>
      <c r="L43" s="104" t="inlineStr">
        <is>
          <t>樊家川镇</t>
        </is>
      </c>
      <c r="M43" s="104" t="n"/>
    </row>
    <row r="44" ht="42" customHeight="1">
      <c r="A44" s="104" t="n">
        <v>11</v>
      </c>
      <c r="B44" s="104" t="inlineStr">
        <is>
          <t>羊产业养殖
供水</t>
        </is>
      </c>
      <c r="C44" s="104" t="inlineStr">
        <is>
          <t>新建</t>
        </is>
      </c>
      <c r="D44" s="104" t="inlineStr">
        <is>
          <t>车道镇</t>
        </is>
      </c>
      <c r="E44" s="107" t="inlineStr">
        <is>
          <t>新建150m³蓄水池2座。</t>
        </is>
      </c>
      <c r="F44" s="104" t="n">
        <v>16</v>
      </c>
      <c r="G44" s="107" t="inlineStr">
        <is>
          <t>发展羊产业，巩固提升合作社的羊畜饮水质量，促进农民增收。</t>
        </is>
      </c>
      <c r="H44" s="104" t="n">
        <v>2</v>
      </c>
      <c r="I44" s="128" t="n">
        <v>0.003</v>
      </c>
      <c r="J44" s="128" t="n">
        <v>0.0135</v>
      </c>
      <c r="K44" s="104" t="inlineStr">
        <is>
          <t>水务局</t>
        </is>
      </c>
      <c r="L44" s="104" t="inlineStr">
        <is>
          <t>车道镇</t>
        </is>
      </c>
      <c r="M44" s="104" t="n"/>
    </row>
    <row r="45" ht="42" customHeight="1">
      <c r="A45" s="104" t="n">
        <v>12</v>
      </c>
      <c r="B45" s="104" t="inlineStr">
        <is>
          <t>羊产业养殖
供水</t>
        </is>
      </c>
      <c r="C45" s="104" t="inlineStr">
        <is>
          <t>新建</t>
        </is>
      </c>
      <c r="D45" s="104" t="inlineStr">
        <is>
          <t>甜水镇</t>
        </is>
      </c>
      <c r="E45" s="107" t="inlineStr">
        <is>
          <t>新建150m³蓄水池1座。</t>
        </is>
      </c>
      <c r="F45" s="104" t="n">
        <v>8</v>
      </c>
      <c r="G45" s="107" t="inlineStr">
        <is>
          <t>发展羊产业，巩固提升合作社的羊畜饮水质量，促进农民增收。</t>
        </is>
      </c>
      <c r="H45" s="104" t="n">
        <v>1</v>
      </c>
      <c r="I45" s="128" t="n">
        <v>0.003</v>
      </c>
      <c r="J45" s="128" t="n">
        <v>0.0135</v>
      </c>
      <c r="K45" s="104" t="inlineStr">
        <is>
          <t>水务局</t>
        </is>
      </c>
      <c r="L45" s="104" t="inlineStr">
        <is>
          <t>甜水镇</t>
        </is>
      </c>
      <c r="M45" s="104" t="n"/>
    </row>
    <row r="46" ht="42" customHeight="1">
      <c r="A46" s="104" t="n">
        <v>13</v>
      </c>
      <c r="B46" s="104" t="inlineStr">
        <is>
          <t>羊产业养殖
供水</t>
        </is>
      </c>
      <c r="C46" s="104" t="inlineStr">
        <is>
          <t>新建</t>
        </is>
      </c>
      <c r="D46" s="104" t="inlineStr">
        <is>
          <t>罗山乡</t>
        </is>
      </c>
      <c r="E46" s="107" t="inlineStr">
        <is>
          <t>新建150m³蓄水池1座。</t>
        </is>
      </c>
      <c r="F46" s="104" t="n">
        <v>8</v>
      </c>
      <c r="G46" s="107" t="inlineStr">
        <is>
          <t>发展羊产业，巩固提升合作社的羊畜饮水质量，促进农民增收。</t>
        </is>
      </c>
      <c r="H46" s="104" t="n">
        <v>1</v>
      </c>
      <c r="I46" s="128" t="n">
        <v>0.06</v>
      </c>
      <c r="J46" s="128" t="n">
        <v>0.27</v>
      </c>
      <c r="K46" s="104" t="inlineStr">
        <is>
          <t>水务局</t>
        </is>
      </c>
      <c r="L46" s="104" t="inlineStr">
        <is>
          <t>罗山乡</t>
        </is>
      </c>
      <c r="M46" s="104" t="n"/>
    </row>
    <row r="47" ht="42" customHeight="1">
      <c r="A47" s="104" t="n">
        <v>14</v>
      </c>
      <c r="B47" s="104" t="inlineStr">
        <is>
          <t>羊产业养殖
供水</t>
        </is>
      </c>
      <c r="C47" s="104" t="inlineStr">
        <is>
          <t>新建</t>
        </is>
      </c>
      <c r="D47" s="104" t="inlineStr">
        <is>
          <t>环城镇</t>
        </is>
      </c>
      <c r="E47" s="107" t="inlineStr">
        <is>
          <t>新建300m³蓄水池2座。</t>
        </is>
      </c>
      <c r="F47" s="104" t="n">
        <v>26</v>
      </c>
      <c r="G47" s="107" t="inlineStr">
        <is>
          <t>发展羊产业，巩固提升合作社的羊畜饮水质量，促进农民增收。</t>
        </is>
      </c>
      <c r="H47" s="104" t="n">
        <v>1</v>
      </c>
      <c r="I47" s="128" t="n">
        <v>0.0141</v>
      </c>
      <c r="J47" s="128" t="n">
        <v>0.0678</v>
      </c>
      <c r="K47" s="104" t="inlineStr">
        <is>
          <t>水务局</t>
        </is>
      </c>
      <c r="L47" s="104" t="inlineStr">
        <is>
          <t>环城镇</t>
        </is>
      </c>
      <c r="M47" s="104" t="n"/>
    </row>
    <row r="48" ht="52" customHeight="1">
      <c r="A48" s="108" t="inlineStr">
        <is>
          <t>四</t>
        </is>
      </c>
      <c r="B48" s="108" t="inlineStr">
        <is>
          <t>脱贫户羊产业用水小电井及场窖工程</t>
        </is>
      </c>
      <c r="C48" s="108" t="inlineStr">
        <is>
          <t>新建</t>
        </is>
      </c>
      <c r="D48" s="108" t="inlineStr">
        <is>
          <t>10个乡镇</t>
        </is>
      </c>
      <c r="E48" s="110" t="inlineStr">
        <is>
          <t>新建一场一窖18处、小电井79眼、集流场11处，砖砌窖110眼。(一场一窖每处补助0.5万元，小电井每处补助0.4万元，集流场每处补助0.2万元，砖砌窖每处补助0.3万元)。</t>
        </is>
      </c>
      <c r="F48" s="108">
        <f>SUM(F49:F58)</f>
        <v/>
      </c>
      <c r="G48" s="110" t="inlineStr">
        <is>
          <t>进一步提升产业供水条件，保障农户羊畜产业发展用水，增加产业收入。</t>
        </is>
      </c>
      <c r="H48" s="108">
        <f>SUM(H49:H58)</f>
        <v/>
      </c>
      <c r="I48" s="108">
        <f>SUM(I49:I58)</f>
        <v/>
      </c>
      <c r="J48" s="108">
        <f>SUM(J49:J58)</f>
        <v/>
      </c>
      <c r="K48" s="108" t="inlineStr">
        <is>
          <t>水务局</t>
        </is>
      </c>
      <c r="L48" s="108" t="inlineStr">
        <is>
          <t>各乡镇</t>
        </is>
      </c>
      <c r="M48" s="108" t="n"/>
    </row>
    <row r="49" ht="70" customHeight="1">
      <c r="A49" s="104" t="n">
        <v>1</v>
      </c>
      <c r="B49" s="104" t="inlineStr">
        <is>
          <t>脱贫户羊产业用水小电井及场窖</t>
        </is>
      </c>
      <c r="C49" s="104" t="inlineStr">
        <is>
          <t>新建</t>
        </is>
      </c>
      <c r="D49" s="104" t="inlineStr">
        <is>
          <t>演武乡</t>
        </is>
      </c>
      <c r="E49" s="107" t="inlineStr">
        <is>
          <t>新建场窖3处，小电井21眼，其中：曳郭咀村小电井4眼；佛岔村小电井,5眼，场窖2处；吴家塬村小电井6眼，场窖1处；杨家洼村小电井2眼；走马硷村小电井2眼，黄山村小电井2眼。</t>
        </is>
      </c>
      <c r="F49" s="104">
        <f>21*0.4+3*0.5</f>
        <v/>
      </c>
      <c r="G49" s="107" t="inlineStr">
        <is>
          <t>进一步提升产业供水条件，保障农户羊畜产业发展用水，增加产业收入。</t>
        </is>
      </c>
      <c r="H49" s="104" t="n">
        <v>6</v>
      </c>
      <c r="I49" s="128" t="n">
        <v>0.0024</v>
      </c>
      <c r="J49" s="128" t="n">
        <v>0.0115</v>
      </c>
      <c r="K49" s="104" t="inlineStr">
        <is>
          <t>水务局</t>
        </is>
      </c>
      <c r="L49" s="104" t="inlineStr">
        <is>
          <t>演武乡</t>
        </is>
      </c>
      <c r="M49" s="90" t="n"/>
    </row>
    <row r="50" ht="57" customHeight="1">
      <c r="A50" s="104" t="n">
        <v>2</v>
      </c>
      <c r="B50" s="104" t="inlineStr">
        <is>
          <t>脱贫户羊产业用水小电井及场窖</t>
        </is>
      </c>
      <c r="C50" s="104" t="inlineStr">
        <is>
          <t>新建</t>
        </is>
      </c>
      <c r="D50" s="104" t="inlineStr">
        <is>
          <t>耿湾乡</t>
        </is>
      </c>
      <c r="E50" s="107" t="inlineStr">
        <is>
          <t>新建集流场3处、砖砌窖5处，其中：黑城岔村集流场2处，砖砌窖2处；桃树掌村砖砌窖1眼；天桥村砖砌窖2眼；郝东掌集流场1处。</t>
        </is>
      </c>
      <c r="F50" s="104">
        <f>3*0.2+5*0.3</f>
        <v/>
      </c>
      <c r="G50" s="107" t="inlineStr">
        <is>
          <t>进一步提升产业供水条件，保障农户羊畜产业发展用水，增加产业收入。</t>
        </is>
      </c>
      <c r="H50" s="104" t="n">
        <v>4</v>
      </c>
      <c r="I50" s="104" t="n">
        <v>0.0008</v>
      </c>
      <c r="J50" s="128" t="n">
        <v>0.0038</v>
      </c>
      <c r="K50" s="104" t="inlineStr">
        <is>
          <t>水务局</t>
        </is>
      </c>
      <c r="L50" s="104" t="inlineStr">
        <is>
          <t>耿湾乡</t>
        </is>
      </c>
      <c r="M50" s="90" t="n"/>
    </row>
    <row r="51" ht="57" customHeight="1">
      <c r="A51" s="104" t="n">
        <v>3</v>
      </c>
      <c r="B51" s="104" t="inlineStr">
        <is>
          <t>脱贫户羊产业用水小电井及场窖</t>
        </is>
      </c>
      <c r="C51" s="104" t="inlineStr">
        <is>
          <t>新建</t>
        </is>
      </c>
      <c r="D51" s="104" t="inlineStr">
        <is>
          <t>八珠乡</t>
        </is>
      </c>
      <c r="E51" s="107" t="inlineStr">
        <is>
          <t>新建一场一窖3处、小电井2眼、砖砌窖21眼，其中：八珠塬村砖砌窖5眼；白塬村砖砌窖6眼；冯家湾村一场一窖3处；马连掌村小电井2眼，砖砌窖4眼；湫坝沟村砖砌窖4眼；塔儿咀村砖砌窖2眼。</t>
        </is>
      </c>
      <c r="F51" s="104">
        <f>3*0.5+2*0.4+21*0.3</f>
        <v/>
      </c>
      <c r="G51" s="107" t="inlineStr">
        <is>
          <t>进一步提升产业供水条件，保障农户羊畜产业发展用水，增加产业收入。</t>
        </is>
      </c>
      <c r="H51" s="104" t="n">
        <v>6</v>
      </c>
      <c r="I51" s="104" t="n">
        <v>0.0026</v>
      </c>
      <c r="J51" s="128" t="n">
        <v>0.0125</v>
      </c>
      <c r="K51" s="104" t="inlineStr">
        <is>
          <t>水务局</t>
        </is>
      </c>
      <c r="L51" s="104" t="inlineStr">
        <is>
          <t>八珠乡</t>
        </is>
      </c>
      <c r="M51" s="90" t="n"/>
    </row>
    <row r="52" ht="72" customHeight="1">
      <c r="A52" s="104" t="n">
        <v>4</v>
      </c>
      <c r="B52" s="104" t="inlineStr">
        <is>
          <t>脱贫户羊产业用水小电井及场窖</t>
        </is>
      </c>
      <c r="C52" s="104" t="inlineStr">
        <is>
          <t>新建</t>
        </is>
      </c>
      <c r="D52" s="104" t="inlineStr">
        <is>
          <t>洪德镇</t>
        </is>
      </c>
      <c r="E52" s="107" t="inlineStr">
        <is>
          <t>新建一场一窖8处、集流场3处、砖砌窖12眼。其中：寇河村一场一窖1处，砖砌窖5处；洪德街村一场一窖1处，砖砌窖1眼；河连湾村一场一窖2处，砖砌窖3眼；苏长沟村一场一窖3处，集流场3处，砖砌窖2眼；新集子村一场一窖1处，砖砌窖1眼。</t>
        </is>
      </c>
      <c r="F52" s="104">
        <f>8*0.5+3*0.2+12*0.3</f>
        <v/>
      </c>
      <c r="G52" s="107" t="inlineStr">
        <is>
          <t>进一步提升产业供水条件，保障农户羊畜产业发展用水，增加产业收入。</t>
        </is>
      </c>
      <c r="H52" s="104" t="n">
        <v>5</v>
      </c>
      <c r="I52" s="128" t="n">
        <v>0.0023</v>
      </c>
      <c r="J52" s="128" t="n">
        <v>0.011</v>
      </c>
      <c r="K52" s="104" t="inlineStr">
        <is>
          <t>水务局</t>
        </is>
      </c>
      <c r="L52" s="104" t="inlineStr">
        <is>
          <t>洪德镇</t>
        </is>
      </c>
      <c r="M52" s="90" t="n"/>
    </row>
    <row r="53" ht="46" customHeight="1">
      <c r="A53" s="104" t="n">
        <v>5</v>
      </c>
      <c r="B53" s="104" t="inlineStr">
        <is>
          <t>脱贫户羊产业用水小电井及场窖</t>
        </is>
      </c>
      <c r="C53" s="104" t="inlineStr">
        <is>
          <t>新建</t>
        </is>
      </c>
      <c r="D53" s="104" t="inlineStr">
        <is>
          <t>环城镇</t>
        </is>
      </c>
      <c r="E53" s="107" t="inlineStr">
        <is>
          <t>新建一场一窖2处、集流场1处、砖砌窖2眼，其中：耿家沟村一场一窖1处，砖砌窖1处；赵小掌村一场一窖1处；肖川村砖砌窖1眼，集流场1处。</t>
        </is>
      </c>
      <c r="F53" s="104">
        <f>2*0.5+1*0.2+2*0.3</f>
        <v/>
      </c>
      <c r="G53" s="107" t="inlineStr">
        <is>
          <t>进一步提升产业供水条件，保障农户羊畜产业发展用水，增加产业收入。</t>
        </is>
      </c>
      <c r="H53" s="104" t="n">
        <v>4</v>
      </c>
      <c r="I53" s="104" t="n">
        <v>0.0005</v>
      </c>
      <c r="J53" s="128" t="n">
        <v>0.0024</v>
      </c>
      <c r="K53" s="104" t="inlineStr">
        <is>
          <t>水务局</t>
        </is>
      </c>
      <c r="L53" s="104" t="inlineStr">
        <is>
          <t>环城镇</t>
        </is>
      </c>
      <c r="M53" s="90" t="n"/>
    </row>
    <row r="54" ht="57" customHeight="1">
      <c r="A54" s="104" t="n">
        <v>6</v>
      </c>
      <c r="B54" s="104" t="inlineStr">
        <is>
          <t>脱贫户羊产业用水小电井及场窖</t>
        </is>
      </c>
      <c r="C54" s="104" t="inlineStr">
        <is>
          <t>新建</t>
        </is>
      </c>
      <c r="D54" s="104" t="inlineStr">
        <is>
          <t>秦团庄乡</t>
        </is>
      </c>
      <c r="E54" s="107" t="inlineStr">
        <is>
          <t>新建集流2处，砖砌窖20眼，其中：大天子村砖砌窖3眼；南掌堡子村砖砌窖7眼，集流场2处。白塬畔村砖砌窖5眼；贾塬村砖砌窖1眼；秦团庄村砖砌窖2眼；新集子村砖砌窖2眼。</t>
        </is>
      </c>
      <c r="F54" s="104">
        <f>2*0.2+20*0.3</f>
        <v/>
      </c>
      <c r="G54" s="107" t="inlineStr">
        <is>
          <t>进一步提升产业供水条件，保障农户羊畜产业发展用水，增加产业收入。</t>
        </is>
      </c>
      <c r="H54" s="104" t="n">
        <v>6</v>
      </c>
      <c r="I54" s="104" t="n">
        <v>0.0022</v>
      </c>
      <c r="J54" s="128" t="n">
        <v>0.0106</v>
      </c>
      <c r="K54" s="104" t="inlineStr">
        <is>
          <t>水务局</t>
        </is>
      </c>
      <c r="L54" s="104" t="inlineStr">
        <is>
          <t>秦团庄乡</t>
        </is>
      </c>
      <c r="M54" s="90" t="n"/>
    </row>
    <row r="55" ht="52" customHeight="1">
      <c r="A55" s="104" t="n">
        <v>7</v>
      </c>
      <c r="B55" s="104" t="inlineStr">
        <is>
          <t>脱贫户羊产业用水小电井及场窖</t>
        </is>
      </c>
      <c r="C55" s="104" t="inlineStr">
        <is>
          <t>新建</t>
        </is>
      </c>
      <c r="D55" s="104" t="inlineStr">
        <is>
          <t>天池乡</t>
        </is>
      </c>
      <c r="E55" s="107" t="inlineStr">
        <is>
          <t>新建小电井7眼，其中：殷屈河村小电井2眼；苏北岔村小电井2眼；潘老庄村小电井1眼；老庄湾小电井1眼；井渠淌小电井1眼。</t>
        </is>
      </c>
      <c r="F55" s="104">
        <f>7*0.4</f>
        <v/>
      </c>
      <c r="G55" s="107" t="inlineStr">
        <is>
          <t>进一步提升产业供水条件，保障农户羊畜产业发展用水，增加产业收入。</t>
        </is>
      </c>
      <c r="H55" s="104" t="n">
        <v>5</v>
      </c>
      <c r="I55" s="104" t="n">
        <v>0.0007</v>
      </c>
      <c r="J55" s="128" t="n">
        <v>0.0034</v>
      </c>
      <c r="K55" s="104" t="inlineStr">
        <is>
          <t>水务局</t>
        </is>
      </c>
      <c r="L55" s="104" t="inlineStr">
        <is>
          <t>天池乡</t>
        </is>
      </c>
      <c r="M55" s="90" t="n"/>
    </row>
    <row r="56" ht="71" customHeight="1">
      <c r="A56" s="104" t="n">
        <v>8</v>
      </c>
      <c r="B56" s="104" t="inlineStr">
        <is>
          <t>脱贫户羊产业用水小电井及场窖</t>
        </is>
      </c>
      <c r="C56" s="104" t="inlineStr">
        <is>
          <t>新建</t>
        </is>
      </c>
      <c r="D56" s="104" t="inlineStr">
        <is>
          <t>曲子镇</t>
        </is>
      </c>
      <c r="E56" s="107" t="inlineStr">
        <is>
          <t>新建一场一窖2处、小电井12眼、砖砌窖16眼，其中：五里桥村一场一窖1处；双城村小电井1眼，砖砌窖7眼；刘旗村小电井1眼；高李湾村小电井1眼；楼房子村小电井2眼；西沟村一场一窖1处，小电井2眼；金村寺村砖砌窖5眼；金盆掌村砖砌窖4眼；董家塬村小电井5眼。</t>
        </is>
      </c>
      <c r="F56" s="104">
        <f>2*0.5+12*0.4+16*0.3</f>
        <v/>
      </c>
      <c r="G56" s="107" t="inlineStr">
        <is>
          <t>进一步提升产业供水条件，保障农户羊畜产业发展用水，增加产业收入。</t>
        </is>
      </c>
      <c r="H56" s="104" t="n">
        <v>9</v>
      </c>
      <c r="I56" s="128" t="n">
        <v>0.003</v>
      </c>
      <c r="J56" s="128" t="n">
        <v>0.0144</v>
      </c>
      <c r="K56" s="104" t="inlineStr">
        <is>
          <t>水务局</t>
        </is>
      </c>
      <c r="L56" s="104" t="inlineStr">
        <is>
          <t>曲子镇</t>
        </is>
      </c>
      <c r="M56" s="90" t="n"/>
    </row>
    <row r="57" ht="76" customHeight="1">
      <c r="A57" s="104" t="n">
        <v>9</v>
      </c>
      <c r="B57" s="104" t="inlineStr">
        <is>
          <t>脱贫户羊产业用水小电井及场窖</t>
        </is>
      </c>
      <c r="C57" s="104" t="inlineStr">
        <is>
          <t>新建</t>
        </is>
      </c>
      <c r="D57" s="104" t="inlineStr">
        <is>
          <t>合道镇</t>
        </is>
      </c>
      <c r="E57" s="107" t="inlineStr">
        <is>
          <t>新建小电井37眼、集流场1处、砖砌窖26眼，其中：陈旗塬小电井3眼，砖砌窖4眼；尚西坪小电井7眼，砖砌窖2眼；杨坪沟小电井4眼，砖砌窖1眼；大路洼砖砌窖2眼；常崾岘小电井11眼；沈岭砖砌窖1眼；赵台小电井1眼，砖砌窖7眼；瓦天沟砖砌窖8处；何坪砖砌窖,1处，集流场1处。</t>
        </is>
      </c>
      <c r="F57" s="104">
        <f>37*0.4+1*0.2+26*0.3</f>
        <v/>
      </c>
      <c r="G57" s="107" t="inlineStr">
        <is>
          <t>进一步提升产业供水条件，保障农户羊畜产业发展用水，增加产业收入。</t>
        </is>
      </c>
      <c r="H57" s="104" t="n">
        <v>9</v>
      </c>
      <c r="I57" s="104" t="n">
        <v>0.0064</v>
      </c>
      <c r="J57" s="128" t="n">
        <v>0.0307</v>
      </c>
      <c r="K57" s="104" t="inlineStr">
        <is>
          <t>水务局</t>
        </is>
      </c>
      <c r="L57" s="104" t="inlineStr">
        <is>
          <t>合道镇</t>
        </is>
      </c>
      <c r="M57" s="90" t="n"/>
    </row>
    <row r="58" ht="38" customHeight="1">
      <c r="A58" s="104" t="n">
        <v>10</v>
      </c>
      <c r="B58" s="104" t="inlineStr">
        <is>
          <t>脱贫户羊产业用水小电井及场窖</t>
        </is>
      </c>
      <c r="C58" s="104" t="inlineStr">
        <is>
          <t>新建</t>
        </is>
      </c>
      <c r="D58" s="104" t="inlineStr">
        <is>
          <t>山城乡</t>
        </is>
      </c>
      <c r="E58" s="107" t="inlineStr">
        <is>
          <t>新建集流场1处、砖砌窖8处，其中：寨柯村砖砌窖8眼；赵庄村集流场1处。</t>
        </is>
      </c>
      <c r="F58" s="104">
        <f>1*0.2+8*0.3</f>
        <v/>
      </c>
      <c r="G58" s="107" t="inlineStr">
        <is>
          <t>进一步提升产业供水条件，保障农户羊畜产业发展用水，增加产业收入。</t>
        </is>
      </c>
      <c r="H58" s="104" t="n">
        <v>2</v>
      </c>
      <c r="I58" s="104" t="n">
        <v>0.0009</v>
      </c>
      <c r="J58" s="128" t="n">
        <v>0.0043</v>
      </c>
      <c r="K58" s="104" t="inlineStr">
        <is>
          <t>水务局</t>
        </is>
      </c>
      <c r="L58" s="104" t="inlineStr">
        <is>
          <t>山城乡</t>
        </is>
      </c>
      <c r="M58" s="90" t="n"/>
    </row>
    <row r="59" ht="52" customHeight="1">
      <c r="A59" s="108" t="inlineStr">
        <is>
          <t>五</t>
        </is>
      </c>
      <c r="B59" s="108" t="inlineStr">
        <is>
          <t>陶洼子村钻洞子蔬菜分拣场排水项目</t>
        </is>
      </c>
      <c r="C59" s="108" t="inlineStr">
        <is>
          <t>新建</t>
        </is>
      </c>
      <c r="D59" s="108" t="inlineStr">
        <is>
          <t>陶洼子村</t>
        </is>
      </c>
      <c r="E59" s="110" t="inlineStr">
        <is>
          <t>排水管网170米，水箅子7个，配套其它设施。</t>
        </is>
      </c>
      <c r="F59" s="108" t="n">
        <v>8</v>
      </c>
      <c r="G59" s="110" t="inlineStr">
        <is>
          <t>通过项目实施，进一步改善产业发展基础设施条件，助推产业发展，增加农户收入。</t>
        </is>
      </c>
      <c r="H59" s="108" t="n">
        <v>1</v>
      </c>
      <c r="I59" s="108" t="n">
        <v>0.051</v>
      </c>
      <c r="J59" s="108" t="n">
        <v>0.2045</v>
      </c>
      <c r="K59" s="108" t="inlineStr">
        <is>
          <t>农业
农村局</t>
        </is>
      </c>
      <c r="L59" s="108" t="inlineStr">
        <is>
          <t>合道镇</t>
        </is>
      </c>
      <c r="M59" s="108" t="inlineStr">
        <is>
          <t>示范村项目</t>
        </is>
      </c>
    </row>
    <row r="60" ht="47" customHeight="1">
      <c r="A60" s="108" t="inlineStr">
        <is>
          <t>六</t>
        </is>
      </c>
      <c r="B60" s="108" t="inlineStr">
        <is>
          <t>陶洼子村垃圾中转站项目</t>
        </is>
      </c>
      <c r="C60" s="108" t="inlineStr">
        <is>
          <t>新建</t>
        </is>
      </c>
      <c r="D60" s="108" t="inlineStr">
        <is>
          <t>陶洼子村</t>
        </is>
      </c>
      <c r="E60" s="110" t="inlineStr">
        <is>
          <t>新建垃圾中转站7处。</t>
        </is>
      </c>
      <c r="F60" s="108" t="n">
        <v>14</v>
      </c>
      <c r="G60" s="110" t="inlineStr">
        <is>
          <t>通过项目实施，推进垃圾治理，进一步改善人居环境。助推乡村建设。</t>
        </is>
      </c>
      <c r="H60" s="108" t="n">
        <v>1</v>
      </c>
      <c r="I60" s="108" t="n">
        <v>0.051</v>
      </c>
      <c r="J60" s="108" t="n">
        <v>0.2045</v>
      </c>
      <c r="K60" s="108" t="inlineStr">
        <is>
          <t>住建局</t>
        </is>
      </c>
      <c r="L60" s="108" t="inlineStr">
        <is>
          <t>合道镇</t>
        </is>
      </c>
      <c r="M60" s="108" t="inlineStr">
        <is>
          <t>示范村项目</t>
        </is>
      </c>
    </row>
    <row r="61" ht="55" customHeight="1">
      <c r="A61" s="100" t="inlineStr">
        <is>
          <t>七</t>
        </is>
      </c>
      <c r="B61" s="100" t="inlineStr">
        <is>
          <t>沈家岭村草畜产业扶持项目</t>
        </is>
      </c>
      <c r="C61" s="100" t="inlineStr">
        <is>
          <t>新建</t>
        </is>
      </c>
      <c r="D61" s="100" t="inlineStr">
        <is>
          <t>沈家岭村</t>
        </is>
      </c>
      <c r="E61" s="102" t="inlineStr">
        <is>
          <t>购置苜蓿收割机1台、翻晒机1台、打捆机1台、玉米青贮机1台，资产确权到建设村。</t>
        </is>
      </c>
      <c r="F61" s="100" t="n">
        <v>59</v>
      </c>
      <c r="G61" s="111" t="inlineStr">
        <is>
          <t>提升苜蓿、玉米等农业初加工水平，减少群众劳动轻度，提升生产发展效率，增加农民收入。</t>
        </is>
      </c>
      <c r="H61" s="100" t="n">
        <v>1</v>
      </c>
      <c r="I61" s="100" t="n">
        <v>0.0304</v>
      </c>
      <c r="J61" s="141" t="n">
        <v>0.1269</v>
      </c>
      <c r="K61" s="100" t="inlineStr">
        <is>
          <t>畜牧局</t>
        </is>
      </c>
      <c r="L61" s="100" t="inlineStr">
        <is>
          <t>合道镇</t>
        </is>
      </c>
      <c r="M61" s="108" t="inlineStr">
        <is>
          <t>示范村项目</t>
        </is>
      </c>
    </row>
    <row r="62" ht="69" customHeight="1">
      <c r="A62" s="108" t="inlineStr">
        <is>
          <t>八</t>
        </is>
      </c>
      <c r="B62" s="108" t="inlineStr">
        <is>
          <t>曲子镇宋家塬村建办草业种植专业合作社</t>
        </is>
      </c>
      <c r="C62" s="100" t="inlineStr">
        <is>
          <t>新建</t>
        </is>
      </c>
      <c r="D62" s="108" t="inlineStr">
        <is>
          <t>宋家塬村</t>
        </is>
      </c>
      <c r="E62" s="112" t="inlineStr">
        <is>
          <t>在环县曲子镇宋家塬村建设草业种植专业合作社1个。包括：新建草棚1座8100m³、土方1000m³，院坪硬化5000㎡，排水200m等附属设施。资产确权到建设村（总投资145万元）。</t>
        </is>
      </c>
      <c r="F62" s="108" t="n">
        <v>80</v>
      </c>
      <c r="G62" s="110" t="inlineStr">
        <is>
          <t>建办草产业种植专业合作社，收购曲子镇宋家塬村附近7村种草户饲草，服务全镇养殖户，增加农户收入。</t>
        </is>
      </c>
      <c r="H62" s="108" t="n">
        <v>7</v>
      </c>
      <c r="I62" s="108" t="n">
        <v>0.3</v>
      </c>
      <c r="J62" s="100" t="n">
        <v>1.2</v>
      </c>
      <c r="K62" s="108" t="inlineStr">
        <is>
          <t>畜牧局</t>
        </is>
      </c>
      <c r="L62" s="108" t="inlineStr">
        <is>
          <t>曲子镇宋家塬村</t>
        </is>
      </c>
      <c r="M62" s="108" t="inlineStr">
        <is>
          <t>示范村项目</t>
        </is>
      </c>
    </row>
    <row r="63" ht="62" customHeight="1">
      <c r="A63" s="108" t="inlineStr">
        <is>
          <t>九</t>
        </is>
      </c>
      <c r="B63" s="108" t="inlineStr">
        <is>
          <t>木钵镇关营村村组道路建设</t>
        </is>
      </c>
      <c r="C63" s="100" t="inlineStr">
        <is>
          <t>新建</t>
        </is>
      </c>
      <c r="D63" s="108" t="inlineStr">
        <is>
          <t>关营村</t>
        </is>
      </c>
      <c r="E63" s="112" t="inlineStr">
        <is>
          <t>硬化道路600米。</t>
        </is>
      </c>
      <c r="F63" s="108" t="n">
        <v>30</v>
      </c>
      <c r="G63" s="110" t="inlineStr">
        <is>
          <t>通过实施产业道路，改善农村产业发展条件，促进农民发展产业增收，进一步巩固脱贫成果。</t>
        </is>
      </c>
      <c r="H63" s="108" t="n">
        <v>1</v>
      </c>
      <c r="I63" s="108" t="n">
        <v>0.022</v>
      </c>
      <c r="J63" s="108" t="n">
        <v>0.0896</v>
      </c>
      <c r="K63" s="108" t="inlineStr">
        <is>
          <t>交运局</t>
        </is>
      </c>
      <c r="L63" s="108" t="inlineStr">
        <is>
          <t>木钵镇</t>
        </is>
      </c>
      <c r="M63" s="108" t="inlineStr">
        <is>
          <t>示范村项目</t>
        </is>
      </c>
    </row>
    <row r="64" ht="83" customHeight="1">
      <c r="A64" s="108" t="inlineStr">
        <is>
          <t>十</t>
        </is>
      </c>
      <c r="B64" s="108" t="inlineStr">
        <is>
          <t>村庄规划费</t>
        </is>
      </c>
      <c r="C64" s="108" t="inlineStr">
        <is>
          <t>新建</t>
        </is>
      </c>
      <c r="D64" s="108" t="inlineStr">
        <is>
          <t>相关示范村</t>
        </is>
      </c>
      <c r="E64" s="112" t="inlineStr">
        <is>
          <t>为天池乡曹李川村、环城镇耿家沟、八珠乡瓦崾岘、曲子镇楼房子、洪德镇河连湾、樊家川镇闫塬、木钵镇关营等2022年7个乡村建设示范村，每村安排村庄规划费5万元。</t>
        </is>
      </c>
      <c r="F64" s="108" t="n">
        <v>35</v>
      </c>
      <c r="G64" s="110" t="inlineStr">
        <is>
          <t>加强村庄规划编制，推进示范乡村建设，助推乡村振兴。</t>
        </is>
      </c>
      <c r="H64" s="108" t="n">
        <v>7</v>
      </c>
      <c r="I64" s="108" t="n">
        <v>0.1528</v>
      </c>
      <c r="J64" s="108" t="n">
        <v>0.6245000000000001</v>
      </c>
      <c r="K64" s="108" t="inlineStr">
        <is>
          <t>天池、环城、八珠、曲子、洪德、樊家川、木钵</t>
        </is>
      </c>
      <c r="L64" s="108" t="inlineStr">
        <is>
          <t>相关示范村</t>
        </is>
      </c>
      <c r="M64" s="108" t="inlineStr">
        <is>
          <t>示范村项目</t>
        </is>
      </c>
    </row>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sheetData>
  <mergeCells count="17">
    <mergeCell ref="L3:L5"/>
    <mergeCell ref="G3:J3"/>
    <mergeCell ref="M3:M5"/>
    <mergeCell ref="G4:G5"/>
    <mergeCell ref="C3:C5"/>
    <mergeCell ref="H4:H5"/>
    <mergeCell ref="A3:A5"/>
    <mergeCell ref="I4:I5"/>
    <mergeCell ref="E3:E5"/>
    <mergeCell ref="J4:J5"/>
    <mergeCell ref="F3:F5"/>
    <mergeCell ref="D3:D5"/>
    <mergeCell ref="A1:B1"/>
    <mergeCell ref="B3:B5"/>
    <mergeCell ref="K3:K5"/>
    <mergeCell ref="A2:M2"/>
    <mergeCell ref="A6:B6"/>
  </mergeCells>
  <printOptions horizontalCentered="1"/>
  <pageMargins left="1.18055555555556" right="0.393055555555556" top="0.786805555555556" bottom="0.786805555555556" header="0.5" footer="0.5"/>
  <pageSetup orientation="landscape" paperSize="9" scale="94" horizontalDpi="600"/>
</worksheet>
</file>

<file path=xl/worksheets/sheet10.xml><?xml version="1.0" encoding="utf-8"?>
<worksheet xmlns="http://schemas.openxmlformats.org/spreadsheetml/2006/main">
  <sheetPr>
    <outlinePr summaryBelow="1" summaryRight="1"/>
    <pageSetUpPr/>
  </sheetPr>
  <dimension ref="A1:XFD19"/>
  <sheetViews>
    <sheetView workbookViewId="0">
      <selection activeCell="M13" sqref="M13"/>
    </sheetView>
  </sheetViews>
  <sheetFormatPr baseColWidth="8" defaultColWidth="9.725" defaultRowHeight="15.75"/>
  <cols>
    <col width="6.75833333333333" customWidth="1" style="25" min="1" max="1"/>
    <col width="5.09166666666667" customWidth="1" style="25" min="2" max="3"/>
    <col width="13.9833333333333" customWidth="1" style="25" min="4" max="4"/>
    <col width="13.375" customWidth="1" style="25" min="5" max="5"/>
    <col width="8.699999999999999" customWidth="1" style="25" min="6" max="6"/>
    <col width="7.5" customWidth="1" style="25" min="7" max="7"/>
    <col width="5.09166666666667" customWidth="1" style="25" min="8" max="8"/>
    <col width="12.75" customWidth="1" style="3" min="9" max="9"/>
    <col width="10" customWidth="1" style="25" min="10" max="26"/>
    <col width="9.725" customWidth="1" style="25" min="27" max="16378"/>
    <col width="9.725" customWidth="1" style="4" min="16379" max="16384"/>
  </cols>
  <sheetData>
    <row r="1" ht="26" customFormat="1" customHeight="1" s="1">
      <c r="A1" s="5" t="inlineStr">
        <is>
          <t>附件2-9</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27" t="inlineStr">
        <is>
          <t>项目名称</t>
        </is>
      </c>
      <c r="B3" s="122" t="n"/>
      <c r="C3" s="123" t="n"/>
      <c r="D3" s="27" t="inlineStr">
        <is>
          <t>环县合道镇陶洼子村易地扶贫搬迁安置点产业发展项目</t>
        </is>
      </c>
      <c r="E3" s="123" t="n"/>
      <c r="F3" s="27" t="inlineStr">
        <is>
          <t>项目负责人及电话</t>
        </is>
      </c>
      <c r="G3" s="123" t="n"/>
      <c r="H3" s="27" t="inlineStr">
        <is>
          <t>梁建升
18793480715</t>
        </is>
      </c>
      <c r="I3" s="123" t="n"/>
      <c r="XEY3" s="4" t="n"/>
      <c r="XEZ3" s="4" t="n"/>
      <c r="XFA3" s="4" t="n"/>
      <c r="XFB3" s="4" t="n"/>
      <c r="XFC3" s="4" t="n"/>
      <c r="XFD3" s="4" t="n"/>
    </row>
    <row r="4" ht="47" customFormat="1" customHeight="1" s="25">
      <c r="A4" s="27" t="inlineStr">
        <is>
          <t>主管部门</t>
        </is>
      </c>
      <c r="B4" s="122" t="n"/>
      <c r="C4" s="123" t="n"/>
      <c r="D4" s="27" t="inlineStr">
        <is>
          <t>环县发展和改革局</t>
        </is>
      </c>
      <c r="E4" s="123" t="n"/>
      <c r="F4" s="27" t="inlineStr">
        <is>
          <t>实施单位</t>
        </is>
      </c>
      <c r="G4" s="123" t="n"/>
      <c r="H4" s="27" t="inlineStr">
        <is>
          <t>合道镇人民政府</t>
        </is>
      </c>
      <c r="I4" s="123" t="n"/>
      <c r="XEY4" s="4" t="n"/>
      <c r="XEZ4" s="4" t="n"/>
      <c r="XFA4" s="4" t="n"/>
      <c r="XFB4" s="4" t="n"/>
      <c r="XFC4" s="4" t="n"/>
      <c r="XFD4" s="4" t="n"/>
    </row>
    <row r="5" ht="35" customFormat="1" customHeight="1" s="25">
      <c r="A5" s="27" t="inlineStr">
        <is>
          <t>资金情况
（万元）</t>
        </is>
      </c>
      <c r="B5" s="142" t="n"/>
      <c r="C5" s="143" t="n"/>
      <c r="D5" s="19" t="inlineStr">
        <is>
          <t>年度资金总额：</t>
        </is>
      </c>
      <c r="E5" s="123" t="n"/>
      <c r="F5" s="27" t="n">
        <v>110</v>
      </c>
      <c r="G5" s="122" t="n"/>
      <c r="H5" s="122" t="n"/>
      <c r="I5" s="123" t="n"/>
      <c r="XEY5" s="4" t="n"/>
      <c r="XEZ5" s="4" t="n"/>
      <c r="XFA5" s="4" t="n"/>
      <c r="XFB5" s="4" t="n"/>
      <c r="XFC5" s="4" t="n"/>
      <c r="XFD5" s="4" t="n"/>
    </row>
    <row r="6" ht="35" customFormat="1" customHeight="1" s="25">
      <c r="A6" s="144" t="n"/>
      <c r="C6" s="145" t="n"/>
      <c r="D6" s="27" t="inlineStr">
        <is>
          <t xml:space="preserve">    其中：财政拨款</t>
        </is>
      </c>
      <c r="E6" s="123" t="n"/>
      <c r="F6" s="27" t="n">
        <v>110</v>
      </c>
      <c r="G6" s="122" t="n"/>
      <c r="H6" s="122" t="n"/>
      <c r="I6" s="123" t="n"/>
      <c r="XEY6" s="4" t="n"/>
      <c r="XEZ6" s="4" t="n"/>
      <c r="XFA6" s="4" t="n"/>
      <c r="XFB6" s="4" t="n"/>
      <c r="XFC6" s="4" t="n"/>
      <c r="XFD6" s="4" t="n"/>
    </row>
    <row r="7" ht="35" customFormat="1" customHeight="1" s="25">
      <c r="A7" s="146" t="n"/>
      <c r="B7" s="147" t="n"/>
      <c r="C7" s="148" t="n"/>
      <c r="D7" s="27" t="inlineStr">
        <is>
          <t xml:space="preserve">     其他资金</t>
        </is>
      </c>
      <c r="E7" s="123" t="n"/>
      <c r="F7" s="27" t="n">
        <v>0</v>
      </c>
      <c r="G7" s="122" t="n"/>
      <c r="H7" s="122" t="n"/>
      <c r="I7" s="123" t="n"/>
      <c r="XEY7" s="4" t="n"/>
      <c r="XEZ7" s="4" t="n"/>
      <c r="XFA7" s="4" t="n"/>
      <c r="XFB7" s="4" t="n"/>
      <c r="XFC7" s="4" t="n"/>
      <c r="XFD7" s="4" t="n"/>
    </row>
    <row r="8" ht="35" customFormat="1" customHeight="1" s="25">
      <c r="A8" s="27" t="inlineStr">
        <is>
          <t>总
体
目
标</t>
        </is>
      </c>
      <c r="B8" s="27" t="inlineStr">
        <is>
          <t>年度目标</t>
        </is>
      </c>
      <c r="C8" s="122" t="n"/>
      <c r="D8" s="122" t="n"/>
      <c r="E8" s="122" t="n"/>
      <c r="F8" s="122" t="n"/>
      <c r="G8" s="122" t="n"/>
      <c r="H8" s="122" t="n"/>
      <c r="I8" s="123" t="n"/>
      <c r="XEY8" s="4" t="n"/>
      <c r="XEZ8" s="4" t="n"/>
      <c r="XFA8" s="4" t="n"/>
      <c r="XFB8" s="4" t="n"/>
      <c r="XFC8" s="4" t="n"/>
      <c r="XFD8" s="4" t="n"/>
    </row>
    <row r="9" ht="40" customFormat="1" customHeight="1" s="25">
      <c r="A9" s="125" t="n"/>
      <c r="B9" s="19" t="inlineStr">
        <is>
          <t>解决群众瓜果蔬菜、农副产品交易无市场、无摊位问题，规范村级市场、物流网点及快递公司，进一步带动搬迁群众增收。</t>
        </is>
      </c>
      <c r="C9" s="122" t="n"/>
      <c r="D9" s="122" t="n"/>
      <c r="E9" s="122" t="n"/>
      <c r="F9" s="122" t="n"/>
      <c r="G9" s="122" t="n"/>
      <c r="H9" s="122" t="n"/>
      <c r="I9" s="123" t="n"/>
      <c r="XEY9" s="4" t="n"/>
      <c r="XEZ9" s="4" t="n"/>
      <c r="XFA9" s="4" t="n"/>
      <c r="XFB9" s="4" t="n"/>
      <c r="XFC9" s="4" t="n"/>
      <c r="XFD9" s="4" t="n"/>
    </row>
    <row r="10" ht="45" customFormat="1" customHeight="1" s="25">
      <c r="A10" s="27" t="inlineStr">
        <is>
          <t>绩
效
指
标</t>
        </is>
      </c>
      <c r="B10" s="27" t="inlineStr">
        <is>
          <t>一级指标</t>
        </is>
      </c>
      <c r="C10" s="123" t="n"/>
      <c r="D10" s="27" t="inlineStr">
        <is>
          <t>二级指标</t>
        </is>
      </c>
      <c r="E10" s="27" t="inlineStr">
        <is>
          <t>三级指标</t>
        </is>
      </c>
      <c r="F10" s="122" t="n"/>
      <c r="G10" s="122" t="n"/>
      <c r="H10" s="123" t="n"/>
      <c r="I10" s="27" t="inlineStr">
        <is>
          <t>指标值</t>
        </is>
      </c>
      <c r="XEY10" s="4" t="n"/>
      <c r="XEZ10" s="4" t="n"/>
      <c r="XFA10" s="4" t="n"/>
      <c r="XFB10" s="4" t="n"/>
      <c r="XFC10" s="4" t="n"/>
      <c r="XFD10" s="4" t="n"/>
    </row>
    <row r="11" ht="52" customFormat="1" customHeight="1" s="25">
      <c r="A11" s="124" t="n"/>
      <c r="B11" s="27" t="inlineStr">
        <is>
          <t>产出指标</t>
        </is>
      </c>
      <c r="C11" s="143" t="n"/>
      <c r="D11" s="27" t="inlineStr">
        <is>
          <t>数量指标</t>
        </is>
      </c>
      <c r="E11" s="27" t="inlineStr">
        <is>
          <t>建设数量</t>
        </is>
      </c>
      <c r="F11" s="122" t="n"/>
      <c r="G11" s="122" t="n"/>
      <c r="H11" s="123" t="n"/>
      <c r="I11" s="24" t="inlineStr">
        <is>
          <t>新建农贸市场摊位钢架罩棚2个1100平方米，设置摊位60个</t>
        </is>
      </c>
      <c r="XEY11" s="4" t="n"/>
      <c r="XEZ11" s="4" t="n"/>
      <c r="XFA11" s="4" t="n"/>
      <c r="XFB11" s="4" t="n"/>
      <c r="XFC11" s="4" t="n"/>
      <c r="XFD11" s="4" t="n"/>
    </row>
    <row r="12" ht="37" customFormat="1" customHeight="1" s="25">
      <c r="A12" s="124" t="n"/>
      <c r="B12" s="144" t="n"/>
      <c r="C12" s="145" t="n"/>
      <c r="D12" s="27" t="inlineStr">
        <is>
          <t>质量指标</t>
        </is>
      </c>
      <c r="E12" s="27" t="inlineStr">
        <is>
          <t>项目验收合格率</t>
        </is>
      </c>
      <c r="F12" s="122" t="n"/>
      <c r="G12" s="122" t="n"/>
      <c r="H12" s="123" t="n"/>
      <c r="I12" s="24" t="n">
        <v>1</v>
      </c>
      <c r="XEY12" s="4" t="n"/>
      <c r="XEZ12" s="4" t="n"/>
      <c r="XFA12" s="4" t="n"/>
      <c r="XFB12" s="4" t="n"/>
      <c r="XFC12" s="4" t="n"/>
      <c r="XFD12" s="4" t="n"/>
    </row>
    <row r="13" ht="37" customFormat="1" customHeight="1" s="25">
      <c r="A13" s="124" t="n"/>
      <c r="B13" s="144" t="n"/>
      <c r="C13" s="145" t="n"/>
      <c r="D13" s="27" t="inlineStr">
        <is>
          <t>时效指标</t>
        </is>
      </c>
      <c r="E13" s="27" t="inlineStr">
        <is>
          <t>项目按时完成率</t>
        </is>
      </c>
      <c r="F13" s="122" t="n"/>
      <c r="G13" s="122" t="n"/>
      <c r="H13" s="123" t="n"/>
      <c r="I13" s="24" t="n">
        <v>1</v>
      </c>
      <c r="XEY13" s="4" t="n"/>
      <c r="XEZ13" s="4" t="n"/>
      <c r="XFA13" s="4" t="n"/>
      <c r="XFB13" s="4" t="n"/>
      <c r="XFC13" s="4" t="n"/>
      <c r="XFD13" s="4" t="n"/>
    </row>
    <row r="14" ht="37" customFormat="1" customHeight="1" s="25">
      <c r="A14" s="124" t="n"/>
      <c r="B14" s="146" t="n"/>
      <c r="C14" s="148" t="n"/>
      <c r="D14" s="27" t="inlineStr">
        <is>
          <t>成本指标</t>
        </is>
      </c>
      <c r="E14" s="27" t="inlineStr">
        <is>
          <t>补助标准</t>
        </is>
      </c>
      <c r="F14" s="122" t="n"/>
      <c r="G14" s="122" t="n"/>
      <c r="H14" s="123" t="n"/>
      <c r="I14" s="27" t="inlineStr">
        <is>
          <t>110万元</t>
        </is>
      </c>
    </row>
    <row r="15" ht="37" customFormat="1" customHeight="1" s="25">
      <c r="A15" s="124" t="n"/>
      <c r="B15" s="27" t="inlineStr">
        <is>
          <t>效益指标</t>
        </is>
      </c>
      <c r="C15" s="143" t="n"/>
      <c r="D15" s="27" t="inlineStr">
        <is>
          <t>经济效益
指标</t>
        </is>
      </c>
      <c r="E15" s="27" t="inlineStr">
        <is>
          <t>村集体年均收益</t>
        </is>
      </c>
      <c r="F15" s="122" t="n"/>
      <c r="G15" s="122" t="n"/>
      <c r="H15" s="123" t="n"/>
      <c r="I15" s="24" t="inlineStr">
        <is>
          <t>≥3万元</t>
        </is>
      </c>
      <c r="XEY15" s="4" t="n"/>
      <c r="XEZ15" s="4" t="n"/>
      <c r="XFA15" s="4" t="n"/>
      <c r="XFB15" s="4" t="n"/>
      <c r="XFC15" s="4" t="n"/>
      <c r="XFD15" s="4" t="n"/>
    </row>
    <row r="16" ht="37" customFormat="1" customHeight="1" s="25">
      <c r="A16" s="124" t="n"/>
      <c r="B16" s="146" t="n"/>
      <c r="C16" s="148" t="n"/>
      <c r="D16" s="26" t="inlineStr">
        <is>
          <t>社会效益
指标</t>
        </is>
      </c>
      <c r="E16" s="27" t="inlineStr">
        <is>
          <t>受益贫困户户数</t>
        </is>
      </c>
      <c r="F16" s="122" t="n"/>
      <c r="G16" s="122" t="n"/>
      <c r="H16" s="123" t="n"/>
      <c r="I16" s="26" t="inlineStr">
        <is>
          <t>≥50户</t>
        </is>
      </c>
      <c r="XEY16" s="4" t="n"/>
      <c r="XEZ16" s="4" t="n"/>
      <c r="XFA16" s="4" t="n"/>
      <c r="XFB16" s="4" t="n"/>
      <c r="XFC16" s="4" t="n"/>
      <c r="XFD16" s="4" t="n"/>
    </row>
    <row r="17" ht="37" customFormat="1" customHeight="1" s="25">
      <c r="A17" s="125" t="n"/>
      <c r="B17" s="26" t="inlineStr">
        <is>
          <t>满意度指标</t>
        </is>
      </c>
      <c r="C17" s="123" t="n"/>
      <c r="D17" s="28" t="inlineStr">
        <is>
          <t>服务对象
满意度指标</t>
        </is>
      </c>
      <c r="E17" s="27" t="inlineStr">
        <is>
          <t>受益贫困户满意度</t>
        </is>
      </c>
      <c r="F17" s="122" t="n"/>
      <c r="G17" s="122" t="n"/>
      <c r="H17" s="123" t="n"/>
      <c r="I17" s="26" t="inlineStr">
        <is>
          <t>≥95%</t>
        </is>
      </c>
      <c r="XEY17" s="4" t="n"/>
      <c r="XEZ17" s="4" t="n"/>
      <c r="XFA17" s="4" t="n"/>
      <c r="XFB17" s="4" t="n"/>
      <c r="XFC17" s="4" t="n"/>
      <c r="XFD17" s="4" t="n"/>
    </row>
    <row r="18" customFormat="1" s="25">
      <c r="A18" s="12" t="n"/>
      <c r="B18" s="12" t="n"/>
      <c r="C18" s="12" t="n"/>
      <c r="D18" s="12" t="n"/>
      <c r="E18" s="12" t="n"/>
      <c r="F18" s="12" t="n"/>
      <c r="G18" s="12" t="n"/>
      <c r="H18" s="12" t="n"/>
      <c r="I18" s="15" t="n"/>
      <c r="XEY18" s="4" t="n"/>
      <c r="XEZ18" s="4" t="n"/>
      <c r="XFA18" s="4" t="n"/>
      <c r="XFB18" s="4" t="n"/>
      <c r="XFC18" s="4" t="n"/>
      <c r="XFD18" s="4" t="n"/>
    </row>
    <row r="19" customFormat="1" s="25">
      <c r="A19" s="12" t="n"/>
      <c r="B19" s="12" t="n"/>
      <c r="C19" s="12" t="n"/>
      <c r="D19" s="12" t="n"/>
      <c r="E19" s="12" t="n"/>
      <c r="F19" s="12" t="n"/>
      <c r="G19" s="12" t="n"/>
      <c r="H19" s="12" t="n"/>
      <c r="I19" s="15" t="n"/>
      <c r="XEY19" s="4" t="n"/>
      <c r="XEZ19" s="4" t="n"/>
      <c r="XFA19" s="4" t="n"/>
      <c r="XFB19" s="4" t="n"/>
      <c r="XFC19" s="4" t="n"/>
      <c r="XFD19" s="4" t="n"/>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xl/worksheets/sheet11.xml><?xml version="1.0" encoding="utf-8"?>
<worksheet xmlns="http://schemas.openxmlformats.org/spreadsheetml/2006/main">
  <sheetPr>
    <outlinePr summaryBelow="1" summaryRight="1"/>
    <pageSetUpPr/>
  </sheetPr>
  <dimension ref="A1:XFD19"/>
  <sheetViews>
    <sheetView workbookViewId="0">
      <selection activeCell="D4" sqref="D4:E4"/>
    </sheetView>
  </sheetViews>
  <sheetFormatPr baseColWidth="8" defaultColWidth="9.725" defaultRowHeight="15.75"/>
  <cols>
    <col width="6.75833333333333" customWidth="1" style="25" min="1" max="1"/>
    <col width="5.09166666666667" customWidth="1" style="25" min="2" max="3"/>
    <col width="13.9833333333333" customWidth="1" style="25" min="4" max="4"/>
    <col width="13.375" customWidth="1" style="25" min="5" max="5"/>
    <col width="8.699999999999999" customWidth="1" style="25" min="6" max="6"/>
    <col width="7.5" customWidth="1" style="25" min="7" max="7"/>
    <col width="5.09166666666667" customWidth="1" style="25" min="8" max="8"/>
    <col width="12.75" customWidth="1" style="3" min="9" max="9"/>
    <col width="10" customWidth="1" style="25" min="10" max="26"/>
    <col width="9.725" customWidth="1" style="25" min="27" max="16378"/>
    <col width="9.725" customWidth="1" style="4" min="16379" max="16384"/>
  </cols>
  <sheetData>
    <row r="1" ht="26" customFormat="1" customHeight="1" s="1">
      <c r="A1" s="5" t="inlineStr">
        <is>
          <t>附件2-10</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27" t="inlineStr">
        <is>
          <t>项目名称</t>
        </is>
      </c>
      <c r="B3" s="122" t="n"/>
      <c r="C3" s="123" t="n"/>
      <c r="D3" s="27" t="inlineStr">
        <is>
          <t>环县合道镇陶洼子村钻洞子组易地扶贫搬迁安置点产业发展项目</t>
        </is>
      </c>
      <c r="E3" s="123" t="n"/>
      <c r="F3" s="27" t="inlineStr">
        <is>
          <t>项目负责人及电话</t>
        </is>
      </c>
      <c r="G3" s="123" t="n"/>
      <c r="H3" s="27" t="inlineStr">
        <is>
          <t>梁建升
18793480715</t>
        </is>
      </c>
      <c r="I3" s="123" t="n"/>
      <c r="XEY3" s="4" t="n"/>
      <c r="XEZ3" s="4" t="n"/>
      <c r="XFA3" s="4" t="n"/>
      <c r="XFB3" s="4" t="n"/>
      <c r="XFC3" s="4" t="n"/>
      <c r="XFD3" s="4" t="n"/>
    </row>
    <row r="4" ht="47" customFormat="1" customHeight="1" s="25">
      <c r="A4" s="27" t="inlineStr">
        <is>
          <t>主管部门</t>
        </is>
      </c>
      <c r="B4" s="122" t="n"/>
      <c r="C4" s="123" t="n"/>
      <c r="D4" s="27" t="inlineStr">
        <is>
          <t>环县发展和改革局</t>
        </is>
      </c>
      <c r="E4" s="123" t="n"/>
      <c r="F4" s="27" t="inlineStr">
        <is>
          <t>实施单位</t>
        </is>
      </c>
      <c r="G4" s="123" t="n"/>
      <c r="H4" s="27" t="inlineStr">
        <is>
          <t>合道镇人民政府</t>
        </is>
      </c>
      <c r="I4" s="123" t="n"/>
      <c r="XEY4" s="4" t="n"/>
      <c r="XEZ4" s="4" t="n"/>
      <c r="XFA4" s="4" t="n"/>
      <c r="XFB4" s="4" t="n"/>
      <c r="XFC4" s="4" t="n"/>
      <c r="XFD4" s="4" t="n"/>
    </row>
    <row r="5" ht="35" customFormat="1" customHeight="1" s="25">
      <c r="A5" s="27" t="inlineStr">
        <is>
          <t>资金情况
（万元）</t>
        </is>
      </c>
      <c r="B5" s="142" t="n"/>
      <c r="C5" s="143" t="n"/>
      <c r="D5" s="19" t="inlineStr">
        <is>
          <t>年度资金总额：</t>
        </is>
      </c>
      <c r="E5" s="123" t="n"/>
      <c r="F5" s="27" t="n">
        <v>35</v>
      </c>
      <c r="G5" s="122" t="n"/>
      <c r="H5" s="122" t="n"/>
      <c r="I5" s="123" t="n"/>
      <c r="XEY5" s="4" t="n"/>
      <c r="XEZ5" s="4" t="n"/>
      <c r="XFA5" s="4" t="n"/>
      <c r="XFB5" s="4" t="n"/>
      <c r="XFC5" s="4" t="n"/>
      <c r="XFD5" s="4" t="n"/>
    </row>
    <row r="6" ht="35" customFormat="1" customHeight="1" s="25">
      <c r="A6" s="144" t="n"/>
      <c r="C6" s="145" t="n"/>
      <c r="D6" s="27" t="inlineStr">
        <is>
          <t xml:space="preserve">    其中：财政拨款</t>
        </is>
      </c>
      <c r="E6" s="123" t="n"/>
      <c r="F6" s="27" t="n">
        <v>35</v>
      </c>
      <c r="G6" s="122" t="n"/>
      <c r="H6" s="122" t="n"/>
      <c r="I6" s="123" t="n"/>
      <c r="XEY6" s="4" t="n"/>
      <c r="XEZ6" s="4" t="n"/>
      <c r="XFA6" s="4" t="n"/>
      <c r="XFB6" s="4" t="n"/>
      <c r="XFC6" s="4" t="n"/>
      <c r="XFD6" s="4" t="n"/>
    </row>
    <row r="7" ht="35" customFormat="1" customHeight="1" s="25">
      <c r="A7" s="146" t="n"/>
      <c r="B7" s="147" t="n"/>
      <c r="C7" s="148" t="n"/>
      <c r="D7" s="27" t="inlineStr">
        <is>
          <t xml:space="preserve">     其他资金</t>
        </is>
      </c>
      <c r="E7" s="123" t="n"/>
      <c r="F7" s="27" t="n">
        <v>0</v>
      </c>
      <c r="G7" s="122" t="n"/>
      <c r="H7" s="122" t="n"/>
      <c r="I7" s="123" t="n"/>
      <c r="XEY7" s="4" t="n"/>
      <c r="XEZ7" s="4" t="n"/>
      <c r="XFA7" s="4" t="n"/>
      <c r="XFB7" s="4" t="n"/>
      <c r="XFC7" s="4" t="n"/>
      <c r="XFD7" s="4" t="n"/>
    </row>
    <row r="8" ht="35" customFormat="1" customHeight="1" s="25">
      <c r="A8" s="27" t="inlineStr">
        <is>
          <t>总
体
目
标</t>
        </is>
      </c>
      <c r="B8" s="27" t="inlineStr">
        <is>
          <t>年度目标</t>
        </is>
      </c>
      <c r="C8" s="122" t="n"/>
      <c r="D8" s="122" t="n"/>
      <c r="E8" s="122" t="n"/>
      <c r="F8" s="122" t="n"/>
      <c r="G8" s="122" t="n"/>
      <c r="H8" s="122" t="n"/>
      <c r="I8" s="123" t="n"/>
      <c r="XEY8" s="4" t="n"/>
      <c r="XEZ8" s="4" t="n"/>
      <c r="XFA8" s="4" t="n"/>
      <c r="XFB8" s="4" t="n"/>
      <c r="XFC8" s="4" t="n"/>
      <c r="XFD8" s="4" t="n"/>
    </row>
    <row r="9" ht="40" customFormat="1" customHeight="1" s="25">
      <c r="A9" s="125" t="n"/>
      <c r="B9" s="19" t="inlineStr">
        <is>
          <t>持续培育后续产业，方便群众生产生活用水，带动搬迁群众增收。</t>
        </is>
      </c>
      <c r="C9" s="122" t="n"/>
      <c r="D9" s="122" t="n"/>
      <c r="E9" s="122" t="n"/>
      <c r="F9" s="122" t="n"/>
      <c r="G9" s="122" t="n"/>
      <c r="H9" s="122" t="n"/>
      <c r="I9" s="123" t="n"/>
      <c r="XEY9" s="4" t="n"/>
      <c r="XEZ9" s="4" t="n"/>
      <c r="XFA9" s="4" t="n"/>
      <c r="XFB9" s="4" t="n"/>
      <c r="XFC9" s="4" t="n"/>
      <c r="XFD9" s="4" t="n"/>
    </row>
    <row r="10" ht="45" customFormat="1" customHeight="1" s="25">
      <c r="A10" s="27" t="inlineStr">
        <is>
          <t>绩
效
指
标</t>
        </is>
      </c>
      <c r="B10" s="27" t="inlineStr">
        <is>
          <t>一级指标</t>
        </is>
      </c>
      <c r="C10" s="123" t="n"/>
      <c r="D10" s="27" t="inlineStr">
        <is>
          <t>二级指标</t>
        </is>
      </c>
      <c r="E10" s="27" t="inlineStr">
        <is>
          <t>三级指标</t>
        </is>
      </c>
      <c r="F10" s="122" t="n"/>
      <c r="G10" s="122" t="n"/>
      <c r="H10" s="123" t="n"/>
      <c r="I10" s="27" t="inlineStr">
        <is>
          <t>指标值</t>
        </is>
      </c>
      <c r="XEY10" s="4" t="n"/>
      <c r="XEZ10" s="4" t="n"/>
      <c r="XFA10" s="4" t="n"/>
      <c r="XFB10" s="4" t="n"/>
      <c r="XFC10" s="4" t="n"/>
      <c r="XFD10" s="4" t="n"/>
    </row>
    <row r="11" ht="52" customFormat="1" customHeight="1" s="25">
      <c r="A11" s="124" t="n"/>
      <c r="B11" s="27" t="inlineStr">
        <is>
          <t>产出指标</t>
        </is>
      </c>
      <c r="C11" s="143" t="n"/>
      <c r="D11" s="27" t="inlineStr">
        <is>
          <t>数量指标</t>
        </is>
      </c>
      <c r="E11" s="27" t="inlineStr">
        <is>
          <t>建设数量</t>
        </is>
      </c>
      <c r="F11" s="122" t="n"/>
      <c r="G11" s="122" t="n"/>
      <c r="H11" s="123" t="n"/>
      <c r="I11" s="24" t="inlineStr">
        <is>
          <t>新打产业用水机井1眼，硬化道路400米</t>
        </is>
      </c>
      <c r="XEY11" s="4" t="n"/>
      <c r="XEZ11" s="4" t="n"/>
      <c r="XFA11" s="4" t="n"/>
      <c r="XFB11" s="4" t="n"/>
      <c r="XFC11" s="4" t="n"/>
      <c r="XFD11" s="4" t="n"/>
    </row>
    <row r="12" ht="37" customFormat="1" customHeight="1" s="25">
      <c r="A12" s="124" t="n"/>
      <c r="B12" s="144" t="n"/>
      <c r="C12" s="145" t="n"/>
      <c r="D12" s="27" t="inlineStr">
        <is>
          <t>质量指标</t>
        </is>
      </c>
      <c r="E12" s="27" t="inlineStr">
        <is>
          <t>项目验收合格率</t>
        </is>
      </c>
      <c r="F12" s="122" t="n"/>
      <c r="G12" s="122" t="n"/>
      <c r="H12" s="123" t="n"/>
      <c r="I12" s="24" t="n">
        <v>1</v>
      </c>
      <c r="XEY12" s="4" t="n"/>
      <c r="XEZ12" s="4" t="n"/>
      <c r="XFA12" s="4" t="n"/>
      <c r="XFB12" s="4" t="n"/>
      <c r="XFC12" s="4" t="n"/>
      <c r="XFD12" s="4" t="n"/>
    </row>
    <row r="13" ht="37" customFormat="1" customHeight="1" s="25">
      <c r="A13" s="124" t="n"/>
      <c r="B13" s="144" t="n"/>
      <c r="C13" s="145" t="n"/>
      <c r="D13" s="27" t="inlineStr">
        <is>
          <t>时效指标</t>
        </is>
      </c>
      <c r="E13" s="27" t="inlineStr">
        <is>
          <t>项目按时间计划完成率</t>
        </is>
      </c>
      <c r="F13" s="122" t="n"/>
      <c r="G13" s="122" t="n"/>
      <c r="H13" s="123" t="n"/>
      <c r="I13" s="24" t="n">
        <v>1</v>
      </c>
      <c r="XEY13" s="4" t="n"/>
      <c r="XEZ13" s="4" t="n"/>
      <c r="XFA13" s="4" t="n"/>
      <c r="XFB13" s="4" t="n"/>
      <c r="XFC13" s="4" t="n"/>
      <c r="XFD13" s="4" t="n"/>
    </row>
    <row r="14" ht="37" customFormat="1" customHeight="1" s="25">
      <c r="A14" s="124" t="n"/>
      <c r="B14" s="146" t="n"/>
      <c r="C14" s="148" t="n"/>
      <c r="D14" s="27" t="inlineStr">
        <is>
          <t>成本指标</t>
        </is>
      </c>
      <c r="E14" s="27" t="inlineStr">
        <is>
          <t>补助标准</t>
        </is>
      </c>
      <c r="F14" s="122" t="n"/>
      <c r="G14" s="122" t="n"/>
      <c r="H14" s="123" t="n"/>
      <c r="I14" s="27" t="inlineStr">
        <is>
          <t>35万元</t>
        </is>
      </c>
    </row>
    <row r="15" ht="37" customFormat="1" customHeight="1" s="25">
      <c r="A15" s="124" t="n"/>
      <c r="B15" s="27" t="inlineStr">
        <is>
          <t>效益指标</t>
        </is>
      </c>
      <c r="C15" s="143" t="n"/>
      <c r="D15" s="27" t="inlineStr">
        <is>
          <t>经济效益
指标</t>
        </is>
      </c>
      <c r="E15" s="27" t="inlineStr">
        <is>
          <t>项目年均收益</t>
        </is>
      </c>
      <c r="F15" s="122" t="n"/>
      <c r="G15" s="122" t="n"/>
      <c r="H15" s="123" t="n"/>
      <c r="I15" s="24" t="inlineStr">
        <is>
          <t>≥5000元</t>
        </is>
      </c>
      <c r="XEY15" s="4" t="n"/>
      <c r="XEZ15" s="4" t="n"/>
      <c r="XFA15" s="4" t="n"/>
      <c r="XFB15" s="4" t="n"/>
      <c r="XFC15" s="4" t="n"/>
      <c r="XFD15" s="4" t="n"/>
    </row>
    <row r="16" ht="37" customFormat="1" customHeight="1" s="25">
      <c r="A16" s="124" t="n"/>
      <c r="B16" s="146" t="n"/>
      <c r="C16" s="148" t="n"/>
      <c r="D16" s="26" t="inlineStr">
        <is>
          <t>社会效益
指标</t>
        </is>
      </c>
      <c r="E16" s="27" t="inlineStr">
        <is>
          <t>受益贫困户户数</t>
        </is>
      </c>
      <c r="F16" s="122" t="n"/>
      <c r="G16" s="122" t="n"/>
      <c r="H16" s="123" t="n"/>
      <c r="I16" s="26" t="inlineStr">
        <is>
          <t>≥15户</t>
        </is>
      </c>
      <c r="XEY16" s="4" t="n"/>
      <c r="XEZ16" s="4" t="n"/>
      <c r="XFA16" s="4" t="n"/>
      <c r="XFB16" s="4" t="n"/>
      <c r="XFC16" s="4" t="n"/>
      <c r="XFD16" s="4" t="n"/>
    </row>
    <row r="17" ht="37" customFormat="1" customHeight="1" s="25">
      <c r="A17" s="125" t="n"/>
      <c r="B17" s="26" t="inlineStr">
        <is>
          <t>满意度指标</t>
        </is>
      </c>
      <c r="C17" s="123" t="n"/>
      <c r="D17" s="26" t="inlineStr">
        <is>
          <t>服务对象
满意度指标</t>
        </is>
      </c>
      <c r="E17" s="27" t="inlineStr">
        <is>
          <t>受益贫困户满意度</t>
        </is>
      </c>
      <c r="F17" s="122" t="n"/>
      <c r="G17" s="122" t="n"/>
      <c r="H17" s="123" t="n"/>
      <c r="I17" s="26" t="inlineStr">
        <is>
          <t>≥95%</t>
        </is>
      </c>
      <c r="XEY17" s="4" t="n"/>
      <c r="XEZ17" s="4" t="n"/>
      <c r="XFA17" s="4" t="n"/>
      <c r="XFB17" s="4" t="n"/>
      <c r="XFC17" s="4" t="n"/>
      <c r="XFD17" s="4" t="n"/>
    </row>
    <row r="18" customFormat="1" s="25">
      <c r="A18" s="12" t="n"/>
      <c r="B18" s="12" t="n"/>
      <c r="C18" s="12" t="n"/>
      <c r="D18" s="12" t="n"/>
      <c r="E18" s="12" t="n"/>
      <c r="F18" s="12" t="n"/>
      <c r="G18" s="12" t="n"/>
      <c r="H18" s="12" t="n"/>
      <c r="I18" s="15" t="n"/>
      <c r="XEY18" s="4" t="n"/>
      <c r="XEZ18" s="4" t="n"/>
      <c r="XFA18" s="4" t="n"/>
      <c r="XFB18" s="4" t="n"/>
      <c r="XFC18" s="4" t="n"/>
      <c r="XFD18" s="4" t="n"/>
    </row>
    <row r="19" customFormat="1" s="25">
      <c r="A19" s="12" t="n"/>
      <c r="B19" s="12" t="n"/>
      <c r="C19" s="12" t="n"/>
      <c r="D19" s="12" t="n"/>
      <c r="E19" s="12" t="n"/>
      <c r="F19" s="12" t="n"/>
      <c r="G19" s="12" t="n"/>
      <c r="H19" s="12" t="n"/>
      <c r="I19" s="15" t="n"/>
      <c r="XEY19" s="4" t="n"/>
      <c r="XEZ19" s="4" t="n"/>
      <c r="XFA19" s="4" t="n"/>
      <c r="XFB19" s="4" t="n"/>
      <c r="XFC19" s="4" t="n"/>
      <c r="XFD19" s="4" t="n"/>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xl/worksheets/sheet12.xml><?xml version="1.0" encoding="utf-8"?>
<worksheet xmlns="http://schemas.openxmlformats.org/spreadsheetml/2006/main">
  <sheetPr>
    <outlinePr summaryBelow="1" summaryRight="1"/>
    <pageSetUpPr/>
  </sheetPr>
  <dimension ref="A1:XFD17"/>
  <sheetViews>
    <sheetView workbookViewId="0">
      <selection activeCell="I13" sqref="I13"/>
    </sheetView>
  </sheetViews>
  <sheetFormatPr baseColWidth="8" defaultColWidth="9.725" defaultRowHeight="15.75"/>
  <cols>
    <col width="6.75833333333333" customWidth="1" style="25" min="1" max="1"/>
    <col width="5.09166666666667" customWidth="1" style="25" min="2" max="3"/>
    <col width="13.9833333333333" customWidth="1" style="25" min="4" max="4"/>
    <col width="13.375" customWidth="1" style="25" min="5" max="5"/>
    <col width="8.699999999999999" customWidth="1" style="25" min="6" max="6"/>
    <col width="7.5" customWidth="1" style="25" min="7" max="7"/>
    <col width="5.09166666666667" customWidth="1" style="25" min="8" max="8"/>
    <col width="12.75" customWidth="1" style="3" min="9" max="9"/>
    <col width="10" customWidth="1" style="25" min="10" max="26"/>
    <col width="9.725" customWidth="1" style="25" min="27" max="16378"/>
    <col width="9.725" customWidth="1" style="4" min="16379" max="16384"/>
  </cols>
  <sheetData>
    <row r="1" ht="26" customFormat="1" customHeight="1" s="1">
      <c r="A1" s="5" t="inlineStr">
        <is>
          <t>附件2-11</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27" t="inlineStr">
        <is>
          <t>项目名称</t>
        </is>
      </c>
      <c r="B3" s="122" t="n"/>
      <c r="C3" s="123" t="n"/>
      <c r="D3" s="27" t="inlineStr">
        <is>
          <t>集中供水工程</t>
        </is>
      </c>
      <c r="E3" s="123" t="n"/>
      <c r="F3" s="27" t="inlineStr">
        <is>
          <t>项目负责人及电话</t>
        </is>
      </c>
      <c r="G3" s="123" t="n"/>
      <c r="H3" s="27" t="inlineStr">
        <is>
          <t>李英璞 4421597</t>
        </is>
      </c>
      <c r="I3" s="123" t="n"/>
      <c r="XEY3" s="4" t="n"/>
      <c r="XEZ3" s="4" t="n"/>
      <c r="XFA3" s="4" t="n"/>
      <c r="XFB3" s="4" t="n"/>
      <c r="XFC3" s="4" t="n"/>
      <c r="XFD3" s="4" t="n"/>
    </row>
    <row r="4" ht="47" customFormat="1" customHeight="1" s="25">
      <c r="A4" s="27" t="inlineStr">
        <is>
          <t>主管部门</t>
        </is>
      </c>
      <c r="B4" s="122" t="n"/>
      <c r="C4" s="123" t="n"/>
      <c r="D4" s="27" t="inlineStr">
        <is>
          <t>环县水务局</t>
        </is>
      </c>
      <c r="E4" s="123" t="n"/>
      <c r="F4" s="27" t="inlineStr">
        <is>
          <t>实施单位</t>
        </is>
      </c>
      <c r="G4" s="123" t="n"/>
      <c r="H4" s="27" t="inlineStr">
        <is>
          <t>环县水务局</t>
        </is>
      </c>
      <c r="I4" s="123" t="n"/>
      <c r="XEY4" s="4" t="n"/>
      <c r="XEZ4" s="4" t="n"/>
      <c r="XFA4" s="4" t="n"/>
      <c r="XFB4" s="4" t="n"/>
      <c r="XFC4" s="4" t="n"/>
      <c r="XFD4" s="4" t="n"/>
    </row>
    <row r="5" ht="35" customFormat="1" customHeight="1" s="25">
      <c r="A5" s="27" t="inlineStr">
        <is>
          <t>资金情况
（万元）</t>
        </is>
      </c>
      <c r="B5" s="142" t="n"/>
      <c r="C5" s="143" t="n"/>
      <c r="D5" s="19" t="inlineStr">
        <is>
          <t>年度资金总额：</t>
        </is>
      </c>
      <c r="E5" s="123" t="n"/>
      <c r="F5" s="27" t="n">
        <v>1891.2</v>
      </c>
      <c r="G5" s="122" t="n"/>
      <c r="H5" s="122" t="n"/>
      <c r="I5" s="123" t="n"/>
      <c r="XEY5" s="4" t="n"/>
      <c r="XEZ5" s="4" t="n"/>
      <c r="XFA5" s="4" t="n"/>
      <c r="XFB5" s="4" t="n"/>
      <c r="XFC5" s="4" t="n"/>
      <c r="XFD5" s="4" t="n"/>
    </row>
    <row r="6" ht="35" customFormat="1" customHeight="1" s="25">
      <c r="A6" s="144" t="n"/>
      <c r="C6" s="145" t="n"/>
      <c r="D6" s="27" t="inlineStr">
        <is>
          <t xml:space="preserve">       其中：财政拨款</t>
        </is>
      </c>
      <c r="E6" s="123" t="n"/>
      <c r="F6" s="27" t="n">
        <v>1891.2</v>
      </c>
      <c r="G6" s="122" t="n"/>
      <c r="H6" s="122" t="n"/>
      <c r="I6" s="123" t="n"/>
      <c r="XEY6" s="4" t="n"/>
      <c r="XEZ6" s="4" t="n"/>
      <c r="XFA6" s="4" t="n"/>
      <c r="XFB6" s="4" t="n"/>
      <c r="XFC6" s="4" t="n"/>
      <c r="XFD6" s="4" t="n"/>
    </row>
    <row r="7" ht="35" customFormat="1" customHeight="1" s="25">
      <c r="A7" s="146" t="n"/>
      <c r="B7" s="147" t="n"/>
      <c r="C7" s="148" t="n"/>
      <c r="D7" s="27" t="inlineStr">
        <is>
          <t xml:space="preserve">             其他资金</t>
        </is>
      </c>
      <c r="E7" s="123" t="n"/>
      <c r="F7" s="27" t="n"/>
      <c r="G7" s="122" t="n"/>
      <c r="H7" s="122" t="n"/>
      <c r="I7" s="123" t="n"/>
      <c r="XEY7" s="4" t="n"/>
      <c r="XEZ7" s="4" t="n"/>
      <c r="XFA7" s="4" t="n"/>
      <c r="XFB7" s="4" t="n"/>
      <c r="XFC7" s="4" t="n"/>
      <c r="XFD7" s="4" t="n"/>
    </row>
    <row r="8" ht="35" customFormat="1" customHeight="1" s="25">
      <c r="A8" s="27" t="inlineStr">
        <is>
          <t>总
体
目
标</t>
        </is>
      </c>
      <c r="B8" s="27" t="inlineStr">
        <is>
          <t>年度目标</t>
        </is>
      </c>
      <c r="C8" s="122" t="n"/>
      <c r="D8" s="122" t="n"/>
      <c r="E8" s="122" t="n"/>
      <c r="F8" s="122" t="n"/>
      <c r="G8" s="122" t="n"/>
      <c r="H8" s="122" t="n"/>
      <c r="I8" s="123" t="n"/>
      <c r="XEY8" s="4" t="n"/>
      <c r="XEZ8" s="4" t="n"/>
      <c r="XFA8" s="4" t="n"/>
      <c r="XFB8" s="4" t="n"/>
      <c r="XFC8" s="4" t="n"/>
      <c r="XFD8" s="4" t="n"/>
    </row>
    <row r="9" ht="40" customFormat="1" customHeight="1" s="25">
      <c r="A9" s="125" t="n"/>
      <c r="B9" s="19" t="inlineStr">
        <is>
          <t>新建集中供水工程12处，巩固提升135个行政村22711户95711人的饮水问题</t>
        </is>
      </c>
      <c r="C9" s="122" t="n"/>
      <c r="D9" s="122" t="n"/>
      <c r="E9" s="122" t="n"/>
      <c r="F9" s="122" t="n"/>
      <c r="G9" s="122" t="n"/>
      <c r="H9" s="122" t="n"/>
      <c r="I9" s="123" t="n"/>
      <c r="XEY9" s="4" t="n"/>
      <c r="XEZ9" s="4" t="n"/>
      <c r="XFA9" s="4" t="n"/>
      <c r="XFB9" s="4" t="n"/>
      <c r="XFC9" s="4" t="n"/>
      <c r="XFD9" s="4" t="n"/>
    </row>
    <row r="10" ht="45" customFormat="1" customHeight="1" s="25">
      <c r="A10" s="27" t="inlineStr">
        <is>
          <t>绩
效
指
标</t>
        </is>
      </c>
      <c r="B10" s="27" t="inlineStr">
        <is>
          <t>一级指标</t>
        </is>
      </c>
      <c r="C10" s="123" t="n"/>
      <c r="D10" s="27" t="inlineStr">
        <is>
          <t>二级指标</t>
        </is>
      </c>
      <c r="E10" s="27" t="inlineStr">
        <is>
          <t>三级指标</t>
        </is>
      </c>
      <c r="F10" s="122" t="n"/>
      <c r="G10" s="122" t="n"/>
      <c r="H10" s="123" t="n"/>
      <c r="I10" s="27" t="inlineStr">
        <is>
          <t>指标值</t>
        </is>
      </c>
      <c r="XEY10" s="4" t="n"/>
      <c r="XEZ10" s="4" t="n"/>
      <c r="XFA10" s="4" t="n"/>
      <c r="XFB10" s="4" t="n"/>
      <c r="XFC10" s="4" t="n"/>
      <c r="XFD10" s="4" t="n"/>
    </row>
    <row r="11" ht="45" customFormat="1" customHeight="1" s="25">
      <c r="A11" s="124" t="n"/>
      <c r="B11" s="27" t="inlineStr">
        <is>
          <t>产出指标</t>
        </is>
      </c>
      <c r="C11" s="143" t="n"/>
      <c r="D11" s="27" t="inlineStr">
        <is>
          <t>数量指标</t>
        </is>
      </c>
      <c r="E11" s="27" t="inlineStr">
        <is>
          <t>新建集中供水工程处数</t>
        </is>
      </c>
      <c r="F11" s="122" t="n"/>
      <c r="G11" s="122" t="n"/>
      <c r="H11" s="123" t="n"/>
      <c r="I11" s="24" t="inlineStr">
        <is>
          <t>14处</t>
        </is>
      </c>
      <c r="XEY11" s="4" t="n"/>
      <c r="XEZ11" s="4" t="n"/>
      <c r="XFA11" s="4" t="n"/>
      <c r="XFB11" s="4" t="n"/>
      <c r="XFC11" s="4" t="n"/>
      <c r="XFD11" s="4" t="n"/>
    </row>
    <row r="12" ht="45" customFormat="1" customHeight="1" s="25">
      <c r="A12" s="124" t="n"/>
      <c r="B12" s="144" t="n"/>
      <c r="C12" s="145" t="n"/>
      <c r="D12" s="27" t="inlineStr">
        <is>
          <t>质量指标</t>
        </is>
      </c>
      <c r="E12" s="27" t="inlineStr">
        <is>
          <t>工程质量验收合格率</t>
        </is>
      </c>
      <c r="F12" s="122" t="n"/>
      <c r="G12" s="122" t="n"/>
      <c r="H12" s="123" t="n"/>
      <c r="I12" s="24" t="n">
        <v>1</v>
      </c>
      <c r="XEY12" s="4" t="n"/>
      <c r="XEZ12" s="4" t="n"/>
      <c r="XFA12" s="4" t="n"/>
      <c r="XFB12" s="4" t="n"/>
      <c r="XFC12" s="4" t="n"/>
      <c r="XFD12" s="4" t="n"/>
    </row>
    <row r="13" ht="45" customFormat="1" customHeight="1" s="25">
      <c r="A13" s="124" t="n"/>
      <c r="B13" s="144" t="n"/>
      <c r="C13" s="145" t="n"/>
      <c r="D13" s="27" t="inlineStr">
        <is>
          <t>时效指标</t>
        </is>
      </c>
      <c r="E13" s="27" t="inlineStr">
        <is>
          <t>项目按计划完成率</t>
        </is>
      </c>
      <c r="F13" s="122" t="n"/>
      <c r="G13" s="122" t="n"/>
      <c r="H13" s="123" t="n"/>
      <c r="I13" s="24" t="n">
        <v>1</v>
      </c>
      <c r="XEY13" s="4" t="n"/>
      <c r="XEZ13" s="4" t="n"/>
      <c r="XFA13" s="4" t="n"/>
      <c r="XFB13" s="4" t="n"/>
      <c r="XFC13" s="4" t="n"/>
      <c r="XFD13" s="4" t="n"/>
    </row>
    <row r="14" ht="45" customFormat="1" customHeight="1" s="25">
      <c r="A14" s="124" t="n"/>
      <c r="B14" s="146" t="n"/>
      <c r="C14" s="148" t="n"/>
      <c r="D14" s="27" t="inlineStr">
        <is>
          <t>成本指标</t>
        </is>
      </c>
      <c r="E14" s="27" t="inlineStr">
        <is>
          <t>项目补助资金</t>
        </is>
      </c>
      <c r="F14" s="122" t="n"/>
      <c r="G14" s="122" t="n"/>
      <c r="H14" s="123" t="n"/>
      <c r="I14" s="27" t="inlineStr">
        <is>
          <t>1891.2万元</t>
        </is>
      </c>
    </row>
    <row r="15" ht="45" customFormat="1" customHeight="1" s="25">
      <c r="A15" s="124" t="n"/>
      <c r="B15" s="27" t="inlineStr">
        <is>
          <t>效益指标</t>
        </is>
      </c>
      <c r="C15" s="123" t="n"/>
      <c r="D15" s="27" t="inlineStr">
        <is>
          <t>社会效益
指标</t>
        </is>
      </c>
      <c r="E15" s="27" t="inlineStr">
        <is>
          <t>项目受益村数户数</t>
        </is>
      </c>
      <c r="F15" s="122" t="n"/>
      <c r="G15" s="122" t="n"/>
      <c r="H15" s="123" t="n"/>
      <c r="I15" s="24" t="inlineStr">
        <is>
          <t>1.6464万户</t>
        </is>
      </c>
      <c r="XEY15" s="4" t="n"/>
      <c r="XEZ15" s="4" t="n"/>
      <c r="XFA15" s="4" t="n"/>
      <c r="XFB15" s="4" t="n"/>
      <c r="XFC15" s="4" t="n"/>
      <c r="XFD15" s="4" t="n"/>
    </row>
    <row r="16" ht="45" customFormat="1" customHeight="1" s="25">
      <c r="A16" s="125" t="n"/>
      <c r="B16" s="27" t="inlineStr">
        <is>
          <t>满意度指标</t>
        </is>
      </c>
      <c r="C16" s="123" t="n"/>
      <c r="D16" s="26" t="inlineStr">
        <is>
          <t>服务对象
满意度指标</t>
        </is>
      </c>
      <c r="E16" s="27" t="inlineStr">
        <is>
          <t>受益贫困人口满意度</t>
        </is>
      </c>
      <c r="F16" s="122" t="n"/>
      <c r="G16" s="122" t="n"/>
      <c r="H16" s="123" t="n"/>
      <c r="I16" s="26" t="inlineStr">
        <is>
          <t>≥99%</t>
        </is>
      </c>
      <c r="XEY16" s="4" t="n"/>
      <c r="XEZ16" s="4" t="n"/>
      <c r="XFA16" s="4" t="n"/>
      <c r="XFB16" s="4" t="n"/>
      <c r="XFC16" s="4" t="n"/>
      <c r="XFD16" s="4" t="n"/>
    </row>
    <row r="17" customFormat="1" s="25">
      <c r="A17" s="12" t="n"/>
      <c r="B17" s="12" t="n"/>
      <c r="C17" s="12" t="n"/>
      <c r="D17" s="12" t="n"/>
      <c r="E17" s="12" t="n"/>
      <c r="F17" s="12" t="n"/>
      <c r="G17" s="12" t="n"/>
      <c r="H17" s="12" t="n"/>
      <c r="I17" s="15" t="n"/>
      <c r="XEY17" s="4" t="n"/>
      <c r="XEZ17" s="4" t="n"/>
      <c r="XFA17" s="4" t="n"/>
      <c r="XFB17" s="4" t="n"/>
      <c r="XFC17" s="4" t="n"/>
      <c r="XFD17" s="4"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13.xml><?xml version="1.0" encoding="utf-8"?>
<worksheet xmlns="http://schemas.openxmlformats.org/spreadsheetml/2006/main">
  <sheetPr>
    <outlinePr summaryBelow="1" summaryRight="1"/>
    <pageSetUpPr/>
  </sheetPr>
  <dimension ref="A1:XFD17"/>
  <sheetViews>
    <sheetView workbookViewId="0">
      <selection activeCell="J12" sqref="J12"/>
    </sheetView>
  </sheetViews>
  <sheetFormatPr baseColWidth="8" defaultColWidth="9.725" defaultRowHeight="15.75"/>
  <cols>
    <col width="6.75833333333333" customWidth="1" style="25" min="1" max="1"/>
    <col width="5.09166666666667" customWidth="1" style="25" min="2" max="3"/>
    <col width="13.9833333333333" customWidth="1" style="25" min="4" max="4"/>
    <col width="13.375" customWidth="1" style="25" min="5" max="5"/>
    <col width="8.699999999999999" customWidth="1" style="25" min="6" max="6"/>
    <col width="7.5" customWidth="1" style="25" min="7" max="7"/>
    <col width="5.09166666666667" customWidth="1" style="25" min="8" max="8"/>
    <col width="12.75" customWidth="1" style="3" min="9" max="9"/>
    <col width="10" customWidth="1" style="25" min="10" max="26"/>
    <col width="9.725" customWidth="1" style="25" min="27" max="16378"/>
    <col width="9.725" customWidth="1" style="4" min="16379" max="16384"/>
  </cols>
  <sheetData>
    <row r="1" ht="26" customFormat="1" customHeight="1" s="1">
      <c r="A1" s="5" t="inlineStr">
        <is>
          <t>附件2-12</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27" t="inlineStr">
        <is>
          <t>项目名称</t>
        </is>
      </c>
      <c r="B3" s="122" t="n"/>
      <c r="C3" s="123" t="n"/>
      <c r="D3" s="27" t="inlineStr">
        <is>
          <t>环县农村羊产业养殖供水工程</t>
        </is>
      </c>
      <c r="E3" s="123" t="n"/>
      <c r="F3" s="27" t="inlineStr">
        <is>
          <t>项目负责人及电话</t>
        </is>
      </c>
      <c r="G3" s="123" t="n"/>
      <c r="H3" s="27" t="inlineStr">
        <is>
          <t>李英璞 4421597</t>
        </is>
      </c>
      <c r="I3" s="123" t="n"/>
      <c r="XEY3" s="4" t="n"/>
      <c r="XEZ3" s="4" t="n"/>
      <c r="XFA3" s="4" t="n"/>
      <c r="XFB3" s="4" t="n"/>
      <c r="XFC3" s="4" t="n"/>
      <c r="XFD3" s="4" t="n"/>
    </row>
    <row r="4" ht="47" customFormat="1" customHeight="1" s="25">
      <c r="A4" s="27" t="inlineStr">
        <is>
          <t>主管部门</t>
        </is>
      </c>
      <c r="B4" s="122" t="n"/>
      <c r="C4" s="123" t="n"/>
      <c r="D4" s="27" t="inlineStr">
        <is>
          <t>环县水务局</t>
        </is>
      </c>
      <c r="E4" s="123" t="n"/>
      <c r="F4" s="27" t="inlineStr">
        <is>
          <t>实施单位</t>
        </is>
      </c>
      <c r="G4" s="123" t="n"/>
      <c r="H4" s="27" t="inlineStr">
        <is>
          <t>各乡镇</t>
        </is>
      </c>
      <c r="I4" s="123" t="n"/>
      <c r="XEY4" s="4" t="n"/>
      <c r="XEZ4" s="4" t="n"/>
      <c r="XFA4" s="4" t="n"/>
      <c r="XFB4" s="4" t="n"/>
      <c r="XFC4" s="4" t="n"/>
      <c r="XFD4" s="4" t="n"/>
    </row>
    <row r="5" ht="35" customFormat="1" customHeight="1" s="25">
      <c r="A5" s="27" t="inlineStr">
        <is>
          <t>资金情况
（万元）</t>
        </is>
      </c>
      <c r="B5" s="142" t="n"/>
      <c r="C5" s="143" t="n"/>
      <c r="D5" s="19" t="inlineStr">
        <is>
          <t>年度资金总额：</t>
        </is>
      </c>
      <c r="E5" s="123" t="n"/>
      <c r="F5" s="27" t="n">
        <v>235</v>
      </c>
      <c r="G5" s="122" t="n"/>
      <c r="H5" s="122" t="n"/>
      <c r="I5" s="123" t="n"/>
      <c r="XEY5" s="4" t="n"/>
      <c r="XEZ5" s="4" t="n"/>
      <c r="XFA5" s="4" t="n"/>
      <c r="XFB5" s="4" t="n"/>
      <c r="XFC5" s="4" t="n"/>
      <c r="XFD5" s="4" t="n"/>
    </row>
    <row r="6" ht="35" customFormat="1" customHeight="1" s="25">
      <c r="A6" s="144" t="n"/>
      <c r="C6" s="145" t="n"/>
      <c r="D6" s="27" t="inlineStr">
        <is>
          <t xml:space="preserve">       其中：财政拨款</t>
        </is>
      </c>
      <c r="E6" s="123" t="n"/>
      <c r="F6" s="27" t="n">
        <v>235</v>
      </c>
      <c r="G6" s="122" t="n"/>
      <c r="H6" s="122" t="n"/>
      <c r="I6" s="123" t="n"/>
      <c r="XEY6" s="4" t="n"/>
      <c r="XEZ6" s="4" t="n"/>
      <c r="XFA6" s="4" t="n"/>
      <c r="XFB6" s="4" t="n"/>
      <c r="XFC6" s="4" t="n"/>
      <c r="XFD6" s="4" t="n"/>
    </row>
    <row r="7" ht="35" customFormat="1" customHeight="1" s="25">
      <c r="A7" s="146" t="n"/>
      <c r="B7" s="147" t="n"/>
      <c r="C7" s="148" t="n"/>
      <c r="D7" s="27" t="inlineStr">
        <is>
          <t xml:space="preserve">             其他资金</t>
        </is>
      </c>
      <c r="E7" s="123" t="n"/>
      <c r="F7" s="27" t="n"/>
      <c r="G7" s="122" t="n"/>
      <c r="H7" s="122" t="n"/>
      <c r="I7" s="123" t="n"/>
      <c r="XEY7" s="4" t="n"/>
      <c r="XEZ7" s="4" t="n"/>
      <c r="XFA7" s="4" t="n"/>
      <c r="XFB7" s="4" t="n"/>
      <c r="XFC7" s="4" t="n"/>
      <c r="XFD7" s="4" t="n"/>
    </row>
    <row r="8" ht="35" customFormat="1" customHeight="1" s="25">
      <c r="A8" s="27" t="inlineStr">
        <is>
          <t>总
体
目
标</t>
        </is>
      </c>
      <c r="B8" s="27" t="inlineStr">
        <is>
          <t>年度目标</t>
        </is>
      </c>
      <c r="C8" s="122" t="n"/>
      <c r="D8" s="122" t="n"/>
      <c r="E8" s="122" t="n"/>
      <c r="F8" s="122" t="n"/>
      <c r="G8" s="122" t="n"/>
      <c r="H8" s="122" t="n"/>
      <c r="I8" s="123" t="n"/>
      <c r="XEY8" s="4" t="n"/>
      <c r="XEZ8" s="4" t="n"/>
      <c r="XFA8" s="4" t="n"/>
      <c r="XFB8" s="4" t="n"/>
      <c r="XFC8" s="4" t="n"/>
      <c r="XFD8" s="4" t="n"/>
    </row>
    <row r="9" ht="40" customFormat="1" customHeight="1" s="25">
      <c r="A9" s="125" t="n"/>
      <c r="B9" s="19" t="inlineStr">
        <is>
          <t>发展羊产业，巩固提升合作社的羊畜饮水质量，促进农民增收。</t>
        </is>
      </c>
      <c r="C9" s="122" t="n"/>
      <c r="D9" s="122" t="n"/>
      <c r="E9" s="122" t="n"/>
      <c r="F9" s="122" t="n"/>
      <c r="G9" s="122" t="n"/>
      <c r="H9" s="122" t="n"/>
      <c r="I9" s="123" t="n"/>
      <c r="XEY9" s="4" t="n"/>
      <c r="XEZ9" s="4" t="n"/>
      <c r="XFA9" s="4" t="n"/>
      <c r="XFB9" s="4" t="n"/>
      <c r="XFC9" s="4" t="n"/>
      <c r="XFD9" s="4" t="n"/>
    </row>
    <row r="10" ht="45" customFormat="1" customHeight="1" s="25">
      <c r="A10" s="27" t="inlineStr">
        <is>
          <t>绩
效
指
标</t>
        </is>
      </c>
      <c r="B10" s="27" t="inlineStr">
        <is>
          <t>一级指标</t>
        </is>
      </c>
      <c r="C10" s="123" t="n"/>
      <c r="D10" s="27" t="inlineStr">
        <is>
          <t>二级指标</t>
        </is>
      </c>
      <c r="E10" s="27" t="inlineStr">
        <is>
          <t>三级指标</t>
        </is>
      </c>
      <c r="F10" s="122" t="n"/>
      <c r="G10" s="122" t="n"/>
      <c r="H10" s="123" t="n"/>
      <c r="I10" s="27" t="inlineStr">
        <is>
          <t>指标值</t>
        </is>
      </c>
      <c r="XEY10" s="4" t="n"/>
      <c r="XEZ10" s="4" t="n"/>
      <c r="XFA10" s="4" t="n"/>
      <c r="XFB10" s="4" t="n"/>
      <c r="XFC10" s="4" t="n"/>
      <c r="XFD10" s="4" t="n"/>
    </row>
    <row r="11" ht="45" customFormat="1" customHeight="1" s="25">
      <c r="A11" s="124" t="n"/>
      <c r="B11" s="27" t="inlineStr">
        <is>
          <t>产出指标</t>
        </is>
      </c>
      <c r="C11" s="143" t="n"/>
      <c r="D11" s="27" t="inlineStr">
        <is>
          <t>数量指标</t>
        </is>
      </c>
      <c r="E11" s="27" t="inlineStr">
        <is>
          <t>新建蓄水池座数</t>
        </is>
      </c>
      <c r="F11" s="122" t="n"/>
      <c r="G11" s="122" t="n"/>
      <c r="H11" s="123" t="n"/>
      <c r="I11" s="24" t="inlineStr">
        <is>
          <t>25座</t>
        </is>
      </c>
      <c r="XEY11" s="4" t="n"/>
      <c r="XEZ11" s="4" t="n"/>
      <c r="XFA11" s="4" t="n"/>
      <c r="XFB11" s="4" t="n"/>
      <c r="XFC11" s="4" t="n"/>
      <c r="XFD11" s="4" t="n"/>
    </row>
    <row r="12" ht="45" customFormat="1" customHeight="1" s="25">
      <c r="A12" s="124" t="n"/>
      <c r="B12" s="144" t="n"/>
      <c r="C12" s="145" t="n"/>
      <c r="D12" s="27" t="inlineStr">
        <is>
          <t>质量指标</t>
        </is>
      </c>
      <c r="E12" s="27" t="inlineStr">
        <is>
          <t>工程质量验收合格率</t>
        </is>
      </c>
      <c r="F12" s="122" t="n"/>
      <c r="G12" s="122" t="n"/>
      <c r="H12" s="123" t="n"/>
      <c r="I12" s="24" t="n">
        <v>1</v>
      </c>
      <c r="XEY12" s="4" t="n"/>
      <c r="XEZ12" s="4" t="n"/>
      <c r="XFA12" s="4" t="n"/>
      <c r="XFB12" s="4" t="n"/>
      <c r="XFC12" s="4" t="n"/>
      <c r="XFD12" s="4" t="n"/>
    </row>
    <row r="13" ht="45" customFormat="1" customHeight="1" s="25">
      <c r="A13" s="124" t="n"/>
      <c r="B13" s="144" t="n"/>
      <c r="C13" s="145" t="n"/>
      <c r="D13" s="27" t="inlineStr">
        <is>
          <t>时效指标</t>
        </is>
      </c>
      <c r="E13" s="27" t="inlineStr">
        <is>
          <t>项目按计划完成率</t>
        </is>
      </c>
      <c r="F13" s="122" t="n"/>
      <c r="G13" s="122" t="n"/>
      <c r="H13" s="123" t="n"/>
      <c r="I13" s="24" t="n">
        <v>1</v>
      </c>
      <c r="XEY13" s="4" t="n"/>
      <c r="XEZ13" s="4" t="n"/>
      <c r="XFA13" s="4" t="n"/>
      <c r="XFB13" s="4" t="n"/>
      <c r="XFC13" s="4" t="n"/>
      <c r="XFD13" s="4" t="n"/>
    </row>
    <row r="14" ht="54" customFormat="1" customHeight="1" s="25">
      <c r="A14" s="124" t="n"/>
      <c r="B14" s="146" t="n"/>
      <c r="C14" s="148" t="n"/>
      <c r="D14" s="27" t="inlineStr">
        <is>
          <t>成本指标</t>
        </is>
      </c>
      <c r="E14" s="27" t="inlineStr">
        <is>
          <t>补助标准</t>
        </is>
      </c>
      <c r="F14" s="122" t="n"/>
      <c r="G14" s="122" t="n"/>
      <c r="H14" s="123" t="n"/>
      <c r="I14" s="27" t="inlineStr">
        <is>
          <t>150m³蓄水池每座补助8万元，300m³蓄水池每座补助13万元</t>
        </is>
      </c>
    </row>
    <row r="15" ht="45" customFormat="1" customHeight="1" s="25">
      <c r="A15" s="124" t="n"/>
      <c r="B15" s="27" t="inlineStr">
        <is>
          <t>效益指标</t>
        </is>
      </c>
      <c r="C15" s="123" t="n"/>
      <c r="D15" s="27" t="inlineStr">
        <is>
          <t>社会效益
指标</t>
        </is>
      </c>
      <c r="E15" s="27" t="inlineStr">
        <is>
          <t>项目受益户数、人数</t>
        </is>
      </c>
      <c r="F15" s="122" t="n"/>
      <c r="G15" s="122" t="n"/>
      <c r="H15" s="123" t="n"/>
      <c r="I15" s="24" t="inlineStr">
        <is>
          <t>1326户5973人</t>
        </is>
      </c>
      <c r="XEY15" s="4" t="n"/>
      <c r="XEZ15" s="4" t="n"/>
      <c r="XFA15" s="4" t="n"/>
      <c r="XFB15" s="4" t="n"/>
      <c r="XFC15" s="4" t="n"/>
      <c r="XFD15" s="4" t="n"/>
    </row>
    <row r="16" ht="45" customFormat="1" customHeight="1" s="25">
      <c r="A16" s="125" t="n"/>
      <c r="B16" s="27" t="inlineStr">
        <is>
          <t>满意度指标</t>
        </is>
      </c>
      <c r="C16" s="123" t="n"/>
      <c r="D16" s="26" t="inlineStr">
        <is>
          <t>服务对象
满意度指标</t>
        </is>
      </c>
      <c r="E16" s="27" t="inlineStr">
        <is>
          <t>项目受益户满意度</t>
        </is>
      </c>
      <c r="F16" s="122" t="n"/>
      <c r="G16" s="122" t="n"/>
      <c r="H16" s="123" t="n"/>
      <c r="I16" s="26" t="inlineStr">
        <is>
          <t>≥99%</t>
        </is>
      </c>
      <c r="XEY16" s="4" t="n"/>
      <c r="XEZ16" s="4" t="n"/>
      <c r="XFA16" s="4" t="n"/>
      <c r="XFB16" s="4" t="n"/>
      <c r="XFC16" s="4" t="n"/>
      <c r="XFD16" s="4" t="n"/>
    </row>
    <row r="17" customFormat="1" s="25">
      <c r="A17" s="12" t="n"/>
      <c r="B17" s="12" t="n"/>
      <c r="C17" s="12" t="n"/>
      <c r="D17" s="12" t="n"/>
      <c r="E17" s="12" t="n"/>
      <c r="F17" s="12" t="n"/>
      <c r="G17" s="12" t="n"/>
      <c r="H17" s="12" t="n"/>
      <c r="I17" s="15" t="n"/>
      <c r="XEY17" s="4" t="n"/>
      <c r="XEZ17" s="4" t="n"/>
      <c r="XFA17" s="4" t="n"/>
      <c r="XFB17" s="4" t="n"/>
      <c r="XFC17" s="4" t="n"/>
      <c r="XFD17" s="4"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14.xml><?xml version="1.0" encoding="utf-8"?>
<worksheet xmlns="http://schemas.openxmlformats.org/spreadsheetml/2006/main">
  <sheetPr>
    <outlinePr summaryBelow="1" summaryRight="1"/>
    <pageSetUpPr/>
  </sheetPr>
  <dimension ref="A1:XFD17"/>
  <sheetViews>
    <sheetView topLeftCell="A4" workbookViewId="0">
      <selection activeCell="J11" sqref="J11"/>
    </sheetView>
  </sheetViews>
  <sheetFormatPr baseColWidth="8" defaultColWidth="9.725" defaultRowHeight="15.75"/>
  <cols>
    <col width="6.75833333333333" customWidth="1" style="25" min="1" max="1"/>
    <col width="5.09166666666667" customWidth="1" style="25" min="2" max="3"/>
    <col width="13.9833333333333" customWidth="1" style="25" min="4" max="4"/>
    <col width="6.625" customWidth="1" style="25" min="5" max="5"/>
    <col width="8.699999999999999" customWidth="1" style="25" min="6" max="6"/>
    <col width="7.5" customWidth="1" style="25" min="7" max="7"/>
    <col width="5.09166666666667" customWidth="1" style="25" min="8" max="8"/>
    <col width="19.625" customWidth="1" style="3" min="9" max="9"/>
    <col width="10" customWidth="1" style="25" min="10" max="26"/>
    <col width="9.725" customWidth="1" style="25" min="27" max="16378"/>
    <col width="9.725" customWidth="1" style="4" min="16379" max="16384"/>
  </cols>
  <sheetData>
    <row r="1" ht="26" customFormat="1" customHeight="1" s="1">
      <c r="A1" s="5" t="inlineStr">
        <is>
          <t>附件2-13</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27" t="inlineStr">
        <is>
          <t>项目名称</t>
        </is>
      </c>
      <c r="B3" s="122" t="n"/>
      <c r="C3" s="123" t="n"/>
      <c r="D3" s="27" t="inlineStr">
        <is>
          <t>脱贫户羊产业用水小电井及场窖工程</t>
        </is>
      </c>
      <c r="E3" s="123" t="n"/>
      <c r="F3" s="27" t="inlineStr">
        <is>
          <t>项目负责人及电话</t>
        </is>
      </c>
      <c r="G3" s="123" t="n"/>
      <c r="H3" s="27" t="inlineStr">
        <is>
          <t>李英璞 4421597</t>
        </is>
      </c>
      <c r="I3" s="123" t="n"/>
      <c r="XEY3" s="4" t="n"/>
      <c r="XEZ3" s="4" t="n"/>
      <c r="XFA3" s="4" t="n"/>
      <c r="XFB3" s="4" t="n"/>
      <c r="XFC3" s="4" t="n"/>
      <c r="XFD3" s="4" t="n"/>
    </row>
    <row r="4" ht="47" customFormat="1" customHeight="1" s="25">
      <c r="A4" s="27" t="inlineStr">
        <is>
          <t>主管部门</t>
        </is>
      </c>
      <c r="B4" s="122" t="n"/>
      <c r="C4" s="123" t="n"/>
      <c r="D4" s="27" t="inlineStr">
        <is>
          <t>环县水务局</t>
        </is>
      </c>
      <c r="E4" s="123" t="n"/>
      <c r="F4" s="27" t="inlineStr">
        <is>
          <t>实施单位</t>
        </is>
      </c>
      <c r="G4" s="123" t="n"/>
      <c r="H4" s="27" t="inlineStr">
        <is>
          <t>各乡镇</t>
        </is>
      </c>
      <c r="I4" s="123" t="n"/>
      <c r="XEY4" s="4" t="n"/>
      <c r="XEZ4" s="4" t="n"/>
      <c r="XFA4" s="4" t="n"/>
      <c r="XFB4" s="4" t="n"/>
      <c r="XFC4" s="4" t="n"/>
      <c r="XFD4" s="4" t="n"/>
    </row>
    <row r="5" ht="35" customFormat="1" customHeight="1" s="25">
      <c r="A5" s="27" t="inlineStr">
        <is>
          <t>资金情况
（万元）</t>
        </is>
      </c>
      <c r="B5" s="142" t="n"/>
      <c r="C5" s="143" t="n"/>
      <c r="D5" s="19" t="inlineStr">
        <is>
          <t>年度资金总额：</t>
        </is>
      </c>
      <c r="E5" s="123" t="n"/>
      <c r="F5" s="27" t="n">
        <v>75.8</v>
      </c>
      <c r="G5" s="122" t="n"/>
      <c r="H5" s="122" t="n"/>
      <c r="I5" s="123" t="n"/>
      <c r="XEY5" s="4" t="n"/>
      <c r="XEZ5" s="4" t="n"/>
      <c r="XFA5" s="4" t="n"/>
      <c r="XFB5" s="4" t="n"/>
      <c r="XFC5" s="4" t="n"/>
      <c r="XFD5" s="4" t="n"/>
    </row>
    <row r="6" ht="35" customFormat="1" customHeight="1" s="25">
      <c r="A6" s="144" t="n"/>
      <c r="C6" s="145" t="n"/>
      <c r="D6" s="27" t="inlineStr">
        <is>
          <t xml:space="preserve">       其中：财政拨款</t>
        </is>
      </c>
      <c r="E6" s="123" t="n"/>
      <c r="F6" s="27" t="n">
        <v>75.8</v>
      </c>
      <c r="G6" s="122" t="n"/>
      <c r="H6" s="122" t="n"/>
      <c r="I6" s="123" t="n"/>
      <c r="XEY6" s="4" t="n"/>
      <c r="XEZ6" s="4" t="n"/>
      <c r="XFA6" s="4" t="n"/>
      <c r="XFB6" s="4" t="n"/>
      <c r="XFC6" s="4" t="n"/>
      <c r="XFD6" s="4" t="n"/>
    </row>
    <row r="7" ht="35" customFormat="1" customHeight="1" s="25">
      <c r="A7" s="146" t="n"/>
      <c r="B7" s="147" t="n"/>
      <c r="C7" s="148" t="n"/>
      <c r="D7" s="27" t="inlineStr">
        <is>
          <t xml:space="preserve">             其他资金</t>
        </is>
      </c>
      <c r="E7" s="123" t="n"/>
      <c r="F7" s="27" t="n"/>
      <c r="G7" s="122" t="n"/>
      <c r="H7" s="122" t="n"/>
      <c r="I7" s="123" t="n"/>
      <c r="XEY7" s="4" t="n"/>
      <c r="XEZ7" s="4" t="n"/>
      <c r="XFA7" s="4" t="n"/>
      <c r="XFB7" s="4" t="n"/>
      <c r="XFC7" s="4" t="n"/>
      <c r="XFD7" s="4" t="n"/>
    </row>
    <row r="8" ht="35" customFormat="1" customHeight="1" s="25">
      <c r="A8" s="27" t="inlineStr">
        <is>
          <t>总
体
目
标</t>
        </is>
      </c>
      <c r="B8" s="27" t="inlineStr">
        <is>
          <t>年度目标</t>
        </is>
      </c>
      <c r="C8" s="122" t="n"/>
      <c r="D8" s="122" t="n"/>
      <c r="E8" s="122" t="n"/>
      <c r="F8" s="122" t="n"/>
      <c r="G8" s="122" t="n"/>
      <c r="H8" s="122" t="n"/>
      <c r="I8" s="123" t="n"/>
      <c r="XEY8" s="4" t="n"/>
      <c r="XEZ8" s="4" t="n"/>
      <c r="XFA8" s="4" t="n"/>
      <c r="XFB8" s="4" t="n"/>
      <c r="XFC8" s="4" t="n"/>
      <c r="XFD8" s="4" t="n"/>
    </row>
    <row r="9" ht="40" customFormat="1" customHeight="1" s="25">
      <c r="A9" s="125" t="n"/>
      <c r="B9" s="19" t="inlineStr">
        <is>
          <t>进一步提升产业供水条件，保障农户羊畜产业发展用水，增加产业收入。</t>
        </is>
      </c>
      <c r="C9" s="122" t="n"/>
      <c r="D9" s="122" t="n"/>
      <c r="E9" s="122" t="n"/>
      <c r="F9" s="122" t="n"/>
      <c r="G9" s="122" t="n"/>
      <c r="H9" s="122" t="n"/>
      <c r="I9" s="123" t="n"/>
      <c r="XEY9" s="4" t="n"/>
      <c r="XEZ9" s="4" t="n"/>
      <c r="XFA9" s="4" t="n"/>
      <c r="XFB9" s="4" t="n"/>
      <c r="XFC9" s="4" t="n"/>
      <c r="XFD9" s="4" t="n"/>
    </row>
    <row r="10" ht="45" customFormat="1" customHeight="1" s="25">
      <c r="A10" s="27" t="inlineStr">
        <is>
          <t>绩
效
指
标</t>
        </is>
      </c>
      <c r="B10" s="27" t="inlineStr">
        <is>
          <t>一级指标</t>
        </is>
      </c>
      <c r="C10" s="123" t="n"/>
      <c r="D10" s="27" t="inlineStr">
        <is>
          <t>二级指标</t>
        </is>
      </c>
      <c r="E10" s="27" t="inlineStr">
        <is>
          <t>三级指标</t>
        </is>
      </c>
      <c r="F10" s="122" t="n"/>
      <c r="G10" s="122" t="n"/>
      <c r="H10" s="123" t="n"/>
      <c r="I10" s="27" t="inlineStr">
        <is>
          <t>指标值</t>
        </is>
      </c>
      <c r="XEY10" s="4" t="n"/>
      <c r="XEZ10" s="4" t="n"/>
      <c r="XFA10" s="4" t="n"/>
      <c r="XFB10" s="4" t="n"/>
      <c r="XFC10" s="4" t="n"/>
      <c r="XFD10" s="4" t="n"/>
    </row>
    <row r="11" ht="45" customFormat="1" customHeight="1" s="25">
      <c r="A11" s="124" t="n"/>
      <c r="B11" s="27" t="inlineStr">
        <is>
          <t>产出指标</t>
        </is>
      </c>
      <c r="C11" s="143" t="n"/>
      <c r="D11" s="27" t="inlineStr">
        <is>
          <t>数量指标</t>
        </is>
      </c>
      <c r="E11" s="27" t="inlineStr">
        <is>
          <t>新建分散共程处数</t>
        </is>
      </c>
      <c r="F11" s="122" t="n"/>
      <c r="G11" s="122" t="n"/>
      <c r="H11" s="123" t="n"/>
      <c r="I11" s="24" t="inlineStr">
        <is>
          <t>218处</t>
        </is>
      </c>
      <c r="XEY11" s="4" t="n"/>
      <c r="XEZ11" s="4" t="n"/>
      <c r="XFA11" s="4" t="n"/>
      <c r="XFB11" s="4" t="n"/>
      <c r="XFC11" s="4" t="n"/>
      <c r="XFD11" s="4" t="n"/>
    </row>
    <row r="12" ht="45" customFormat="1" customHeight="1" s="25">
      <c r="A12" s="124" t="n"/>
      <c r="B12" s="144" t="n"/>
      <c r="C12" s="145" t="n"/>
      <c r="D12" s="27" t="inlineStr">
        <is>
          <t>质量指标</t>
        </is>
      </c>
      <c r="E12" s="27" t="inlineStr">
        <is>
          <t>工程质量验收合格率</t>
        </is>
      </c>
      <c r="F12" s="122" t="n"/>
      <c r="G12" s="122" t="n"/>
      <c r="H12" s="123" t="n"/>
      <c r="I12" s="24" t="n">
        <v>1</v>
      </c>
      <c r="XEY12" s="4" t="n"/>
      <c r="XEZ12" s="4" t="n"/>
      <c r="XFA12" s="4" t="n"/>
      <c r="XFB12" s="4" t="n"/>
      <c r="XFC12" s="4" t="n"/>
      <c r="XFD12" s="4" t="n"/>
    </row>
    <row r="13" ht="45" customFormat="1" customHeight="1" s="25">
      <c r="A13" s="124" t="n"/>
      <c r="B13" s="144" t="n"/>
      <c r="C13" s="145" t="n"/>
      <c r="D13" s="27" t="inlineStr">
        <is>
          <t>时效指标</t>
        </is>
      </c>
      <c r="E13" s="27" t="inlineStr">
        <is>
          <t>项目按计划完成率</t>
        </is>
      </c>
      <c r="F13" s="122" t="n"/>
      <c r="G13" s="122" t="n"/>
      <c r="H13" s="123" t="n"/>
      <c r="I13" s="24" t="n">
        <v>1</v>
      </c>
      <c r="XEY13" s="4" t="n"/>
      <c r="XEZ13" s="4" t="n"/>
      <c r="XFA13" s="4" t="n"/>
      <c r="XFB13" s="4" t="n"/>
      <c r="XFC13" s="4" t="n"/>
      <c r="XFD13" s="4" t="n"/>
    </row>
    <row r="14" ht="54" customFormat="1" customHeight="1" s="25">
      <c r="A14" s="124" t="n"/>
      <c r="B14" s="146" t="n"/>
      <c r="C14" s="148" t="n"/>
      <c r="D14" s="27" t="inlineStr">
        <is>
          <t>成本指标</t>
        </is>
      </c>
      <c r="E14" s="27" t="inlineStr">
        <is>
          <t>补助标准</t>
        </is>
      </c>
      <c r="F14" s="122" t="n"/>
      <c r="G14" s="122" t="n"/>
      <c r="H14" s="123" t="n"/>
      <c r="I14" s="27" t="inlineStr">
        <is>
          <t>一场一窖0.5万元/处，小电井0.4万元/处，集流场0.2万元/处，砖砌窖0.3万元/处</t>
        </is>
      </c>
    </row>
    <row r="15" ht="45" customFormat="1" customHeight="1" s="25">
      <c r="A15" s="124" t="n"/>
      <c r="B15" s="27" t="n"/>
      <c r="C15" s="123" t="n"/>
      <c r="D15" s="27" t="inlineStr">
        <is>
          <t>社会效益
指标</t>
        </is>
      </c>
      <c r="E15" s="27" t="inlineStr">
        <is>
          <t>项目受益户数、人数</t>
        </is>
      </c>
      <c r="F15" s="122" t="n"/>
      <c r="G15" s="122" t="n"/>
      <c r="H15" s="123" t="n"/>
      <c r="I15" s="24" t="inlineStr">
        <is>
          <t>218户1046人</t>
        </is>
      </c>
      <c r="XEY15" s="4" t="n"/>
      <c r="XEZ15" s="4" t="n"/>
      <c r="XFA15" s="4" t="n"/>
      <c r="XFB15" s="4" t="n"/>
      <c r="XFC15" s="4" t="n"/>
      <c r="XFD15" s="4" t="n"/>
    </row>
    <row r="16" ht="45" customFormat="1" customHeight="1" s="25">
      <c r="A16" s="125" t="n"/>
      <c r="B16" s="27" t="inlineStr">
        <is>
          <t>满意度指标</t>
        </is>
      </c>
      <c r="C16" s="123" t="n"/>
      <c r="D16" s="27" t="inlineStr">
        <is>
          <t>服务对象
满意度指标</t>
        </is>
      </c>
      <c r="E16" s="27" t="inlineStr">
        <is>
          <t>项目受益户满意度</t>
        </is>
      </c>
      <c r="F16" s="122" t="n"/>
      <c r="G16" s="122" t="n"/>
      <c r="H16" s="123" t="n"/>
      <c r="I16" s="27" t="inlineStr">
        <is>
          <t>≥99%</t>
        </is>
      </c>
      <c r="XEY16" s="4" t="n"/>
      <c r="XEZ16" s="4" t="n"/>
      <c r="XFA16" s="4" t="n"/>
      <c r="XFB16" s="4" t="n"/>
      <c r="XFC16" s="4" t="n"/>
      <c r="XFD16" s="4" t="n"/>
    </row>
    <row r="17" customFormat="1" s="25">
      <c r="A17" s="12" t="n"/>
      <c r="B17" s="12" t="n"/>
      <c r="C17" s="12" t="n"/>
      <c r="D17" s="12" t="n"/>
      <c r="E17" s="12" t="n"/>
      <c r="F17" s="12" t="n"/>
      <c r="G17" s="12" t="n"/>
      <c r="H17" s="12" t="n"/>
      <c r="I17" s="15" t="n"/>
      <c r="XEY17" s="4" t="n"/>
      <c r="XEZ17" s="4" t="n"/>
      <c r="XFA17" s="4" t="n"/>
      <c r="XFB17" s="4" t="n"/>
      <c r="XFC17" s="4" t="n"/>
      <c r="XFD17" s="4"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15.xml><?xml version="1.0" encoding="utf-8"?>
<worksheet xmlns="http://schemas.openxmlformats.org/spreadsheetml/2006/main">
  <sheetPr>
    <outlinePr summaryBelow="1" summaryRight="1"/>
    <pageSetUpPr/>
  </sheetPr>
  <dimension ref="A1:XFD19"/>
  <sheetViews>
    <sheetView topLeftCell="A4" workbookViewId="0">
      <selection activeCell="N17" sqref="N17"/>
    </sheetView>
  </sheetViews>
  <sheetFormatPr baseColWidth="8" defaultColWidth="9.725" defaultRowHeight="15.75"/>
  <cols>
    <col width="6.75833333333333" customWidth="1" style="25" min="1" max="1"/>
    <col width="5.09166666666667" customWidth="1" style="25" min="2" max="3"/>
    <col width="13.9833333333333" customWidth="1" style="25" min="4" max="4"/>
    <col width="13.375" customWidth="1" style="25" min="5" max="5"/>
    <col width="8.699999999999999" customWidth="1" style="25" min="6" max="6"/>
    <col width="7.5" customWidth="1" style="25" min="7" max="7"/>
    <col width="5.09166666666667" customWidth="1" style="25" min="8" max="8"/>
    <col width="12.75" customWidth="1" style="3" min="9" max="9"/>
    <col width="10" customWidth="1" style="25" min="10" max="26"/>
    <col width="9.725" customWidth="1" style="25" min="27" max="16378"/>
    <col width="9.725" customWidth="1" style="4" min="16379" max="16384"/>
  </cols>
  <sheetData>
    <row r="1" ht="26" customFormat="1" customHeight="1" s="1">
      <c r="A1" s="5" t="inlineStr">
        <is>
          <t>附件2-14</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27" t="inlineStr">
        <is>
          <t>项目名称</t>
        </is>
      </c>
      <c r="B3" s="122" t="n"/>
      <c r="C3" s="123" t="n"/>
      <c r="D3" s="27" t="inlineStr">
        <is>
          <t>陶洼子村钻洞子蔬菜分拣场排水项目</t>
        </is>
      </c>
      <c r="E3" s="123" t="n"/>
      <c r="F3" s="27" t="inlineStr">
        <is>
          <t>项目负责人及电话</t>
        </is>
      </c>
      <c r="G3" s="123" t="n"/>
      <c r="H3" s="27" t="inlineStr">
        <is>
          <t>梁建升
18793480715</t>
        </is>
      </c>
      <c r="I3" s="123" t="n"/>
      <c r="XEY3" s="4" t="n"/>
      <c r="XEZ3" s="4" t="n"/>
      <c r="XFA3" s="4" t="n"/>
      <c r="XFB3" s="4" t="n"/>
      <c r="XFC3" s="4" t="n"/>
      <c r="XFD3" s="4" t="n"/>
    </row>
    <row r="4" ht="47" customFormat="1" customHeight="1" s="25">
      <c r="A4" s="27" t="inlineStr">
        <is>
          <t>主管部门</t>
        </is>
      </c>
      <c r="B4" s="122" t="n"/>
      <c r="C4" s="123" t="n"/>
      <c r="D4" s="27" t="inlineStr">
        <is>
          <t>环县农业农村局</t>
        </is>
      </c>
      <c r="E4" s="123" t="n"/>
      <c r="F4" s="27" t="inlineStr">
        <is>
          <t>实施单位</t>
        </is>
      </c>
      <c r="G4" s="123" t="n"/>
      <c r="H4" s="27" t="inlineStr">
        <is>
          <t>合道镇人民政府</t>
        </is>
      </c>
      <c r="I4" s="123" t="n"/>
      <c r="XEY4" s="4" t="n"/>
      <c r="XEZ4" s="4" t="n"/>
      <c r="XFA4" s="4" t="n"/>
      <c r="XFB4" s="4" t="n"/>
      <c r="XFC4" s="4" t="n"/>
      <c r="XFD4" s="4" t="n"/>
    </row>
    <row r="5" ht="35" customFormat="1" customHeight="1" s="25">
      <c r="A5" s="27" t="inlineStr">
        <is>
          <t>资金情况
（万元）</t>
        </is>
      </c>
      <c r="B5" s="142" t="n"/>
      <c r="C5" s="143" t="n"/>
      <c r="D5" s="19" t="inlineStr">
        <is>
          <t>年度资金总额：</t>
        </is>
      </c>
      <c r="E5" s="123" t="n"/>
      <c r="F5" s="27" t="n">
        <v>8</v>
      </c>
      <c r="G5" s="122" t="n"/>
      <c r="H5" s="122" t="n"/>
      <c r="I5" s="123" t="n"/>
      <c r="XEY5" s="4" t="n"/>
      <c r="XEZ5" s="4" t="n"/>
      <c r="XFA5" s="4" t="n"/>
      <c r="XFB5" s="4" t="n"/>
      <c r="XFC5" s="4" t="n"/>
      <c r="XFD5" s="4" t="n"/>
    </row>
    <row r="6" ht="35" customFormat="1" customHeight="1" s="25">
      <c r="A6" s="144" t="n"/>
      <c r="C6" s="145" t="n"/>
      <c r="D6" s="27" t="inlineStr">
        <is>
          <t xml:space="preserve">    其中：财政拨款</t>
        </is>
      </c>
      <c r="E6" s="123" t="n"/>
      <c r="F6" s="27" t="n">
        <v>8</v>
      </c>
      <c r="G6" s="122" t="n"/>
      <c r="H6" s="122" t="n"/>
      <c r="I6" s="123" t="n"/>
      <c r="XEY6" s="4" t="n"/>
      <c r="XEZ6" s="4" t="n"/>
      <c r="XFA6" s="4" t="n"/>
      <c r="XFB6" s="4" t="n"/>
      <c r="XFC6" s="4" t="n"/>
      <c r="XFD6" s="4" t="n"/>
    </row>
    <row r="7" ht="35" customFormat="1" customHeight="1" s="25">
      <c r="A7" s="146" t="n"/>
      <c r="B7" s="147" t="n"/>
      <c r="C7" s="148" t="n"/>
      <c r="D7" s="27" t="inlineStr">
        <is>
          <t xml:space="preserve">     其他资金</t>
        </is>
      </c>
      <c r="E7" s="123" t="n"/>
      <c r="F7" s="27" t="n">
        <v>0</v>
      </c>
      <c r="G7" s="122" t="n"/>
      <c r="H7" s="122" t="n"/>
      <c r="I7" s="123" t="n"/>
      <c r="XEY7" s="4" t="n"/>
      <c r="XEZ7" s="4" t="n"/>
      <c r="XFA7" s="4" t="n"/>
      <c r="XFB7" s="4" t="n"/>
      <c r="XFC7" s="4" t="n"/>
      <c r="XFD7" s="4" t="n"/>
    </row>
    <row r="8" ht="35" customFormat="1" customHeight="1" s="25">
      <c r="A8" s="27" t="inlineStr">
        <is>
          <t>总
体
目
标</t>
        </is>
      </c>
      <c r="B8" s="27" t="inlineStr">
        <is>
          <t>年度目标</t>
        </is>
      </c>
      <c r="C8" s="122" t="n"/>
      <c r="D8" s="122" t="n"/>
      <c r="E8" s="122" t="n"/>
      <c r="F8" s="122" t="n"/>
      <c r="G8" s="122" t="n"/>
      <c r="H8" s="122" t="n"/>
      <c r="I8" s="123" t="n"/>
      <c r="XEY8" s="4" t="n"/>
      <c r="XEZ8" s="4" t="n"/>
      <c r="XFA8" s="4" t="n"/>
      <c r="XFB8" s="4" t="n"/>
      <c r="XFC8" s="4" t="n"/>
      <c r="XFD8" s="4" t="n"/>
    </row>
    <row r="9" ht="40" customFormat="1" customHeight="1" s="25">
      <c r="A9" s="125" t="n"/>
      <c r="B9" s="19" t="inlineStr">
        <is>
          <t>通过项目实施，进一步改善产业发展基础设施条件，助推产业发展，增加农户收入。</t>
        </is>
      </c>
      <c r="C9" s="122" t="n"/>
      <c r="D9" s="122" t="n"/>
      <c r="E9" s="122" t="n"/>
      <c r="F9" s="122" t="n"/>
      <c r="G9" s="122" t="n"/>
      <c r="H9" s="122" t="n"/>
      <c r="I9" s="123" t="n"/>
      <c r="XEY9" s="4" t="n"/>
      <c r="XEZ9" s="4" t="n"/>
      <c r="XFA9" s="4" t="n"/>
      <c r="XFB9" s="4" t="n"/>
      <c r="XFC9" s="4" t="n"/>
      <c r="XFD9" s="4" t="n"/>
    </row>
    <row r="10" ht="45" customFormat="1" customHeight="1" s="25">
      <c r="A10" s="27" t="inlineStr">
        <is>
          <t>绩
效
指
标</t>
        </is>
      </c>
      <c r="B10" s="27" t="inlineStr">
        <is>
          <t>一级指标</t>
        </is>
      </c>
      <c r="C10" s="123" t="n"/>
      <c r="D10" s="27" t="inlineStr">
        <is>
          <t>二级指标</t>
        </is>
      </c>
      <c r="E10" s="27" t="inlineStr">
        <is>
          <t>三级指标</t>
        </is>
      </c>
      <c r="F10" s="122" t="n"/>
      <c r="G10" s="122" t="n"/>
      <c r="H10" s="123" t="n"/>
      <c r="I10" s="27" t="inlineStr">
        <is>
          <t>指标值</t>
        </is>
      </c>
      <c r="XEY10" s="4" t="n"/>
      <c r="XEZ10" s="4" t="n"/>
      <c r="XFA10" s="4" t="n"/>
      <c r="XFB10" s="4" t="n"/>
      <c r="XFC10" s="4" t="n"/>
      <c r="XFD10" s="4" t="n"/>
    </row>
    <row r="11" ht="52" customFormat="1" customHeight="1" s="25">
      <c r="A11" s="124" t="n"/>
      <c r="B11" s="27" t="inlineStr">
        <is>
          <t>产出指标</t>
        </is>
      </c>
      <c r="C11" s="143" t="n"/>
      <c r="D11" s="27" t="inlineStr">
        <is>
          <t>数量指标</t>
        </is>
      </c>
      <c r="E11" s="27" t="inlineStr">
        <is>
          <t>建设数量</t>
        </is>
      </c>
      <c r="F11" s="122" t="n"/>
      <c r="G11" s="122" t="n"/>
      <c r="H11" s="123" t="n"/>
      <c r="I11" s="24" t="inlineStr">
        <is>
          <t>排水管网170米，水箅子7个，配套其它设施。</t>
        </is>
      </c>
      <c r="XEY11" s="4" t="n"/>
      <c r="XEZ11" s="4" t="n"/>
      <c r="XFA11" s="4" t="n"/>
      <c r="XFB11" s="4" t="n"/>
      <c r="XFC11" s="4" t="n"/>
      <c r="XFD11" s="4" t="n"/>
    </row>
    <row r="12" ht="37" customFormat="1" customHeight="1" s="25">
      <c r="A12" s="124" t="n"/>
      <c r="B12" s="144" t="n"/>
      <c r="C12" s="145" t="n"/>
      <c r="D12" s="27" t="inlineStr">
        <is>
          <t>质量指标</t>
        </is>
      </c>
      <c r="E12" s="27" t="inlineStr">
        <is>
          <t>项目验收合格率</t>
        </is>
      </c>
      <c r="F12" s="122" t="n"/>
      <c r="G12" s="122" t="n"/>
      <c r="H12" s="123" t="n"/>
      <c r="I12" s="24" t="n">
        <v>1</v>
      </c>
      <c r="XEY12" s="4" t="n"/>
      <c r="XEZ12" s="4" t="n"/>
      <c r="XFA12" s="4" t="n"/>
      <c r="XFB12" s="4" t="n"/>
      <c r="XFC12" s="4" t="n"/>
      <c r="XFD12" s="4" t="n"/>
    </row>
    <row r="13" ht="37" customFormat="1" customHeight="1" s="25">
      <c r="A13" s="124" t="n"/>
      <c r="B13" s="144" t="n"/>
      <c r="C13" s="145" t="n"/>
      <c r="D13" s="27" t="inlineStr">
        <is>
          <t>时效指标</t>
        </is>
      </c>
      <c r="E13" s="27" t="inlineStr">
        <is>
          <t>项目时限完成率</t>
        </is>
      </c>
      <c r="F13" s="122" t="n"/>
      <c r="G13" s="122" t="n"/>
      <c r="H13" s="123" t="n"/>
      <c r="I13" s="24" t="n">
        <v>1</v>
      </c>
      <c r="XEY13" s="4" t="n"/>
      <c r="XEZ13" s="4" t="n"/>
      <c r="XFA13" s="4" t="n"/>
      <c r="XFB13" s="4" t="n"/>
      <c r="XFC13" s="4" t="n"/>
      <c r="XFD13" s="4" t="n"/>
    </row>
    <row r="14" ht="37" customFormat="1" customHeight="1" s="25">
      <c r="A14" s="124" t="n"/>
      <c r="B14" s="146" t="n"/>
      <c r="C14" s="148" t="n"/>
      <c r="D14" s="27" t="inlineStr">
        <is>
          <t>成本指标</t>
        </is>
      </c>
      <c r="E14" s="27" t="inlineStr">
        <is>
          <t>补助资金</t>
        </is>
      </c>
      <c r="F14" s="122" t="n"/>
      <c r="G14" s="122" t="n"/>
      <c r="H14" s="123" t="n"/>
      <c r="I14" s="27" t="inlineStr">
        <is>
          <t>8万元</t>
        </is>
      </c>
    </row>
    <row r="15" ht="37" customFormat="1" customHeight="1" s="25">
      <c r="A15" s="124" t="n"/>
      <c r="B15" s="27" t="inlineStr">
        <is>
          <t>效益指标</t>
        </is>
      </c>
      <c r="C15" s="143" t="n"/>
      <c r="D15" s="27" t="inlineStr">
        <is>
          <t>经济效益
指标</t>
        </is>
      </c>
      <c r="E15" s="27" t="inlineStr">
        <is>
          <t>带动农户增收</t>
        </is>
      </c>
      <c r="F15" s="122" t="n"/>
      <c r="G15" s="122" t="n"/>
      <c r="H15" s="123" t="n"/>
      <c r="I15" s="24" t="inlineStr">
        <is>
          <t>≥2万元</t>
        </is>
      </c>
      <c r="XEY15" s="4" t="n"/>
      <c r="XEZ15" s="4" t="n"/>
      <c r="XFA15" s="4" t="n"/>
      <c r="XFB15" s="4" t="n"/>
      <c r="XFC15" s="4" t="n"/>
      <c r="XFD15" s="4" t="n"/>
    </row>
    <row r="16" ht="37" customFormat="1" customHeight="1" s="25">
      <c r="A16" s="124" t="n"/>
      <c r="B16" s="146" t="n"/>
      <c r="C16" s="148" t="n"/>
      <c r="D16" s="26" t="inlineStr">
        <is>
          <t>社会效益
指标</t>
        </is>
      </c>
      <c r="E16" s="27" t="inlineStr">
        <is>
          <t>受益农户数量</t>
        </is>
      </c>
      <c r="F16" s="122" t="n"/>
      <c r="G16" s="122" t="n"/>
      <c r="H16" s="123" t="n"/>
      <c r="I16" s="26" t="inlineStr">
        <is>
          <t>≥510户</t>
        </is>
      </c>
      <c r="XEY16" s="4" t="n"/>
      <c r="XEZ16" s="4" t="n"/>
      <c r="XFA16" s="4" t="n"/>
      <c r="XFB16" s="4" t="n"/>
      <c r="XFC16" s="4" t="n"/>
      <c r="XFD16" s="4" t="n"/>
    </row>
    <row r="17" ht="37" customFormat="1" customHeight="1" s="25">
      <c r="A17" s="125" t="n"/>
      <c r="B17" s="26" t="inlineStr">
        <is>
          <t>满意度指标</t>
        </is>
      </c>
      <c r="C17" s="123" t="n"/>
      <c r="D17" s="26" t="inlineStr">
        <is>
          <t>服务对象
满意度指标</t>
        </is>
      </c>
      <c r="E17" s="27" t="inlineStr">
        <is>
          <t>受益贫困户满意度</t>
        </is>
      </c>
      <c r="F17" s="122" t="n"/>
      <c r="G17" s="122" t="n"/>
      <c r="H17" s="123" t="n"/>
      <c r="I17" s="26" t="inlineStr">
        <is>
          <t>≥95%</t>
        </is>
      </c>
      <c r="XEY17" s="4" t="n"/>
      <c r="XEZ17" s="4" t="n"/>
      <c r="XFA17" s="4" t="n"/>
      <c r="XFB17" s="4" t="n"/>
      <c r="XFC17" s="4" t="n"/>
      <c r="XFD17" s="4" t="n"/>
    </row>
    <row r="18" customFormat="1" s="25">
      <c r="A18" s="12" t="n"/>
      <c r="B18" s="12" t="n"/>
      <c r="C18" s="12" t="n"/>
      <c r="D18" s="12" t="n"/>
      <c r="E18" s="12" t="n"/>
      <c r="F18" s="12" t="n"/>
      <c r="G18" s="12" t="n"/>
      <c r="H18" s="12" t="n"/>
      <c r="I18" s="15" t="n"/>
      <c r="XEY18" s="4" t="n"/>
      <c r="XEZ18" s="4" t="n"/>
      <c r="XFA18" s="4" t="n"/>
      <c r="XFB18" s="4" t="n"/>
      <c r="XFC18" s="4" t="n"/>
      <c r="XFD18" s="4" t="n"/>
    </row>
    <row r="19" customFormat="1" s="25">
      <c r="A19" s="12" t="n"/>
      <c r="B19" s="12" t="n"/>
      <c r="C19" s="12" t="n"/>
      <c r="D19" s="12" t="n"/>
      <c r="E19" s="12" t="n"/>
      <c r="F19" s="12" t="n"/>
      <c r="G19" s="12" t="n"/>
      <c r="H19" s="12" t="n"/>
      <c r="I19" s="15" t="n"/>
      <c r="XEY19" s="4" t="n"/>
      <c r="XEZ19" s="4" t="n"/>
      <c r="XFA19" s="4" t="n"/>
      <c r="XFB19" s="4" t="n"/>
      <c r="XFC19" s="4" t="n"/>
      <c r="XFD19" s="4" t="n"/>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xl/worksheets/sheet16.xml><?xml version="1.0" encoding="utf-8"?>
<worksheet xmlns="http://schemas.openxmlformats.org/spreadsheetml/2006/main">
  <sheetPr>
    <outlinePr summaryBelow="1" summaryRight="1"/>
    <pageSetUpPr/>
  </sheetPr>
  <dimension ref="A1:XFD19"/>
  <sheetViews>
    <sheetView workbookViewId="0">
      <selection activeCell="N14" sqref="N14"/>
    </sheetView>
  </sheetViews>
  <sheetFormatPr baseColWidth="8" defaultColWidth="9.725" defaultRowHeight="15.75"/>
  <cols>
    <col width="6.75833333333333" customWidth="1" style="25" min="1" max="1"/>
    <col width="5.09166666666667" customWidth="1" style="25" min="2" max="3"/>
    <col width="13.9833333333333" customWidth="1" style="25" min="4" max="4"/>
    <col width="13.375" customWidth="1" style="25" min="5" max="5"/>
    <col width="8.699999999999999" customWidth="1" style="25" min="6" max="6"/>
    <col width="7.5" customWidth="1" style="25" min="7" max="7"/>
    <col width="5.09166666666667" customWidth="1" style="25" min="8" max="8"/>
    <col width="12.75" customWidth="1" style="3" min="9" max="9"/>
    <col width="10" customWidth="1" style="25" min="10" max="26"/>
    <col width="9.725" customWidth="1" style="25" min="27" max="16378"/>
    <col width="9.725" customWidth="1" style="4" min="16379" max="16384"/>
  </cols>
  <sheetData>
    <row r="1" ht="26" customFormat="1" customHeight="1" s="1">
      <c r="A1" s="5" t="inlineStr">
        <is>
          <t>附件2-15</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27" t="inlineStr">
        <is>
          <t>项目名称</t>
        </is>
      </c>
      <c r="B3" s="122" t="n"/>
      <c r="C3" s="123" t="n"/>
      <c r="D3" s="27" t="inlineStr">
        <is>
          <t>环县合道镇陶洼子村垃圾中转站项目</t>
        </is>
      </c>
      <c r="E3" s="123" t="n"/>
      <c r="F3" s="27" t="inlineStr">
        <is>
          <t>项目负责人及电话</t>
        </is>
      </c>
      <c r="G3" s="123" t="n"/>
      <c r="H3" s="27" t="inlineStr">
        <is>
          <t>梁建升
18793480715</t>
        </is>
      </c>
      <c r="I3" s="123" t="n"/>
      <c r="XEY3" s="4" t="n"/>
      <c r="XEZ3" s="4" t="n"/>
      <c r="XFA3" s="4" t="n"/>
      <c r="XFB3" s="4" t="n"/>
      <c r="XFC3" s="4" t="n"/>
      <c r="XFD3" s="4" t="n"/>
    </row>
    <row r="4" ht="47" customFormat="1" customHeight="1" s="25">
      <c r="A4" s="27" t="inlineStr">
        <is>
          <t>主管部门</t>
        </is>
      </c>
      <c r="B4" s="122" t="n"/>
      <c r="C4" s="123" t="n"/>
      <c r="D4" s="27" t="inlineStr">
        <is>
          <t>环县住房和城乡建设局</t>
        </is>
      </c>
      <c r="E4" s="123" t="n"/>
      <c r="F4" s="27" t="inlineStr">
        <is>
          <t>实施单位</t>
        </is>
      </c>
      <c r="G4" s="123" t="n"/>
      <c r="H4" s="27" t="inlineStr">
        <is>
          <t>合道镇人民政府</t>
        </is>
      </c>
      <c r="I4" s="123" t="n"/>
      <c r="XEY4" s="4" t="n"/>
      <c r="XEZ4" s="4" t="n"/>
      <c r="XFA4" s="4" t="n"/>
      <c r="XFB4" s="4" t="n"/>
      <c r="XFC4" s="4" t="n"/>
      <c r="XFD4" s="4" t="n"/>
    </row>
    <row r="5" ht="35" customFormat="1" customHeight="1" s="25">
      <c r="A5" s="27" t="inlineStr">
        <is>
          <t>资金情况
（万元）</t>
        </is>
      </c>
      <c r="B5" s="142" t="n"/>
      <c r="C5" s="143" t="n"/>
      <c r="D5" s="19" t="inlineStr">
        <is>
          <t>年度资金总额：</t>
        </is>
      </c>
      <c r="E5" s="123" t="n"/>
      <c r="F5" s="27" t="n">
        <v>14</v>
      </c>
      <c r="G5" s="122" t="n"/>
      <c r="H5" s="122" t="n"/>
      <c r="I5" s="123" t="n"/>
      <c r="XEY5" s="4" t="n"/>
      <c r="XEZ5" s="4" t="n"/>
      <c r="XFA5" s="4" t="n"/>
      <c r="XFB5" s="4" t="n"/>
      <c r="XFC5" s="4" t="n"/>
      <c r="XFD5" s="4" t="n"/>
    </row>
    <row r="6" ht="35" customFormat="1" customHeight="1" s="25">
      <c r="A6" s="144" t="n"/>
      <c r="C6" s="145" t="n"/>
      <c r="D6" s="27" t="inlineStr">
        <is>
          <t xml:space="preserve">    其中：财政拨款</t>
        </is>
      </c>
      <c r="E6" s="123" t="n"/>
      <c r="F6" s="27" t="n">
        <v>14</v>
      </c>
      <c r="G6" s="122" t="n"/>
      <c r="H6" s="122" t="n"/>
      <c r="I6" s="123" t="n"/>
      <c r="XEY6" s="4" t="n"/>
      <c r="XEZ6" s="4" t="n"/>
      <c r="XFA6" s="4" t="n"/>
      <c r="XFB6" s="4" t="n"/>
      <c r="XFC6" s="4" t="n"/>
      <c r="XFD6" s="4" t="n"/>
    </row>
    <row r="7" ht="35" customFormat="1" customHeight="1" s="25">
      <c r="A7" s="146" t="n"/>
      <c r="B7" s="147" t="n"/>
      <c r="C7" s="148" t="n"/>
      <c r="D7" s="27" t="inlineStr">
        <is>
          <t xml:space="preserve">     其他资金</t>
        </is>
      </c>
      <c r="E7" s="123" t="n"/>
      <c r="F7" s="27" t="n">
        <v>0</v>
      </c>
      <c r="G7" s="122" t="n"/>
      <c r="H7" s="122" t="n"/>
      <c r="I7" s="123" t="n"/>
      <c r="XEY7" s="4" t="n"/>
      <c r="XEZ7" s="4" t="n"/>
      <c r="XFA7" s="4" t="n"/>
      <c r="XFB7" s="4" t="n"/>
      <c r="XFC7" s="4" t="n"/>
      <c r="XFD7" s="4" t="n"/>
    </row>
    <row r="8" ht="35" customFormat="1" customHeight="1" s="25">
      <c r="A8" s="27" t="inlineStr">
        <is>
          <t>总
体
目
标</t>
        </is>
      </c>
      <c r="B8" s="27" t="inlineStr">
        <is>
          <t>年度目标</t>
        </is>
      </c>
      <c r="C8" s="122" t="n"/>
      <c r="D8" s="122" t="n"/>
      <c r="E8" s="122" t="n"/>
      <c r="F8" s="122" t="n"/>
      <c r="G8" s="122" t="n"/>
      <c r="H8" s="122" t="n"/>
      <c r="I8" s="123" t="n"/>
      <c r="XEY8" s="4" t="n"/>
      <c r="XEZ8" s="4" t="n"/>
      <c r="XFA8" s="4" t="n"/>
      <c r="XFB8" s="4" t="n"/>
      <c r="XFC8" s="4" t="n"/>
      <c r="XFD8" s="4" t="n"/>
    </row>
    <row r="9" ht="40" customFormat="1" customHeight="1" s="25">
      <c r="A9" s="125" t="n"/>
      <c r="B9" s="19" t="inlineStr">
        <is>
          <t>通过项目实施，推进垃圾治理，进一步改善人居环境。助推乡村建设。</t>
        </is>
      </c>
      <c r="C9" s="122" t="n"/>
      <c r="D9" s="122" t="n"/>
      <c r="E9" s="122" t="n"/>
      <c r="F9" s="122" t="n"/>
      <c r="G9" s="122" t="n"/>
      <c r="H9" s="122" t="n"/>
      <c r="I9" s="123" t="n"/>
      <c r="XEY9" s="4" t="n"/>
      <c r="XEZ9" s="4" t="n"/>
      <c r="XFA9" s="4" t="n"/>
      <c r="XFB9" s="4" t="n"/>
      <c r="XFC9" s="4" t="n"/>
      <c r="XFD9" s="4" t="n"/>
    </row>
    <row r="10" ht="45" customFormat="1" customHeight="1" s="25">
      <c r="A10" s="27" t="inlineStr">
        <is>
          <t>绩
效
指
标</t>
        </is>
      </c>
      <c r="B10" s="27" t="inlineStr">
        <is>
          <t>一级指标</t>
        </is>
      </c>
      <c r="C10" s="123" t="n"/>
      <c r="D10" s="27" t="inlineStr">
        <is>
          <t>二级指标</t>
        </is>
      </c>
      <c r="E10" s="27" t="inlineStr">
        <is>
          <t>三级指标</t>
        </is>
      </c>
      <c r="F10" s="122" t="n"/>
      <c r="G10" s="122" t="n"/>
      <c r="H10" s="123" t="n"/>
      <c r="I10" s="27" t="inlineStr">
        <is>
          <t>指标值</t>
        </is>
      </c>
      <c r="XEY10" s="4" t="n"/>
      <c r="XEZ10" s="4" t="n"/>
      <c r="XFA10" s="4" t="n"/>
      <c r="XFB10" s="4" t="n"/>
      <c r="XFC10" s="4" t="n"/>
      <c r="XFD10" s="4" t="n"/>
    </row>
    <row r="11" ht="52" customFormat="1" customHeight="1" s="25">
      <c r="A11" s="124" t="n"/>
      <c r="B11" s="27" t="inlineStr">
        <is>
          <t>产出指标</t>
        </is>
      </c>
      <c r="C11" s="143" t="n"/>
      <c r="D11" s="27" t="inlineStr">
        <is>
          <t>数量指标</t>
        </is>
      </c>
      <c r="E11" s="27" t="inlineStr">
        <is>
          <t>垃圾中转站建设数量</t>
        </is>
      </c>
      <c r="F11" s="122" t="n"/>
      <c r="G11" s="122" t="n"/>
      <c r="H11" s="123" t="n"/>
      <c r="I11" s="24" t="inlineStr">
        <is>
          <t>7处</t>
        </is>
      </c>
      <c r="XEY11" s="4" t="n"/>
      <c r="XEZ11" s="4" t="n"/>
      <c r="XFA11" s="4" t="n"/>
      <c r="XFB11" s="4" t="n"/>
      <c r="XFC11" s="4" t="n"/>
      <c r="XFD11" s="4" t="n"/>
    </row>
    <row r="12" ht="37" customFormat="1" customHeight="1" s="25">
      <c r="A12" s="124" t="n"/>
      <c r="B12" s="144" t="n"/>
      <c r="C12" s="145" t="n"/>
      <c r="D12" s="27" t="inlineStr">
        <is>
          <t>质量指标</t>
        </is>
      </c>
      <c r="E12" s="27" t="inlineStr">
        <is>
          <t>项目验收合格率</t>
        </is>
      </c>
      <c r="F12" s="122" t="n"/>
      <c r="G12" s="122" t="n"/>
      <c r="H12" s="123" t="n"/>
      <c r="I12" s="24" t="n">
        <v>1</v>
      </c>
      <c r="XEY12" s="4" t="n"/>
      <c r="XEZ12" s="4" t="n"/>
      <c r="XFA12" s="4" t="n"/>
      <c r="XFB12" s="4" t="n"/>
      <c r="XFC12" s="4" t="n"/>
      <c r="XFD12" s="4" t="n"/>
    </row>
    <row r="13" ht="37" customFormat="1" customHeight="1" s="25">
      <c r="A13" s="124" t="n"/>
      <c r="B13" s="144" t="n"/>
      <c r="C13" s="145" t="n"/>
      <c r="D13" s="27" t="inlineStr">
        <is>
          <t>时效指标</t>
        </is>
      </c>
      <c r="E13" s="27" t="inlineStr">
        <is>
          <t>项目时限完成率</t>
        </is>
      </c>
      <c r="F13" s="122" t="n"/>
      <c r="G13" s="122" t="n"/>
      <c r="H13" s="123" t="n"/>
      <c r="I13" s="24" t="n">
        <v>1</v>
      </c>
      <c r="XEY13" s="4" t="n"/>
      <c r="XEZ13" s="4" t="n"/>
      <c r="XFA13" s="4" t="n"/>
      <c r="XFB13" s="4" t="n"/>
      <c r="XFC13" s="4" t="n"/>
      <c r="XFD13" s="4" t="n"/>
    </row>
    <row r="14" ht="37" customFormat="1" customHeight="1" s="25">
      <c r="A14" s="124" t="n"/>
      <c r="B14" s="146" t="n"/>
      <c r="C14" s="148" t="n"/>
      <c r="D14" s="27" t="inlineStr">
        <is>
          <t>成本指标</t>
        </is>
      </c>
      <c r="E14" s="27" t="inlineStr">
        <is>
          <t>补助资金</t>
        </is>
      </c>
      <c r="F14" s="122" t="n"/>
      <c r="G14" s="122" t="n"/>
      <c r="H14" s="123" t="n"/>
      <c r="I14" s="27" t="inlineStr">
        <is>
          <t>14万元</t>
        </is>
      </c>
    </row>
    <row r="15" ht="37" customFormat="1" customHeight="1" s="25">
      <c r="A15" s="124" t="n"/>
      <c r="B15" s="27" t="inlineStr">
        <is>
          <t>效益指标</t>
        </is>
      </c>
      <c r="C15" s="143" t="n"/>
      <c r="D15" s="27" t="inlineStr">
        <is>
          <t>经济效益
指标</t>
        </is>
      </c>
      <c r="E15" s="27" t="inlineStr">
        <is>
          <t>人居环境改善情况</t>
        </is>
      </c>
      <c r="F15" s="122" t="n"/>
      <c r="G15" s="122" t="n"/>
      <c r="H15" s="123" t="n"/>
      <c r="I15" s="24" t="inlineStr">
        <is>
          <t>明显改善</t>
        </is>
      </c>
      <c r="XEY15" s="4" t="n"/>
      <c r="XEZ15" s="4" t="n"/>
      <c r="XFA15" s="4" t="n"/>
      <c r="XFB15" s="4" t="n"/>
      <c r="XFC15" s="4" t="n"/>
      <c r="XFD15" s="4" t="n"/>
    </row>
    <row r="16" ht="37" customFormat="1" customHeight="1" s="25">
      <c r="A16" s="124" t="n"/>
      <c r="B16" s="146" t="n"/>
      <c r="C16" s="148" t="n"/>
      <c r="D16" s="26" t="inlineStr">
        <is>
          <t>社会效益
指标</t>
        </is>
      </c>
      <c r="E16" s="27" t="inlineStr">
        <is>
          <t>项目受益农户数量</t>
        </is>
      </c>
      <c r="F16" s="122" t="n"/>
      <c r="G16" s="122" t="n"/>
      <c r="H16" s="123" t="n"/>
      <c r="I16" s="26" t="inlineStr">
        <is>
          <t>510户</t>
        </is>
      </c>
      <c r="XEY16" s="4" t="n"/>
      <c r="XEZ16" s="4" t="n"/>
      <c r="XFA16" s="4" t="n"/>
      <c r="XFB16" s="4" t="n"/>
      <c r="XFC16" s="4" t="n"/>
      <c r="XFD16" s="4" t="n"/>
    </row>
    <row r="17" ht="37" customFormat="1" customHeight="1" s="25">
      <c r="A17" s="125" t="n"/>
      <c r="B17" s="26" t="inlineStr">
        <is>
          <t>满意度指标</t>
        </is>
      </c>
      <c r="C17" s="123" t="n"/>
      <c r="D17" s="28" t="inlineStr">
        <is>
          <t>服务对象
满意度指标</t>
        </is>
      </c>
      <c r="E17" s="27" t="inlineStr">
        <is>
          <t>受益贫困户满意度</t>
        </is>
      </c>
      <c r="F17" s="122" t="n"/>
      <c r="G17" s="122" t="n"/>
      <c r="H17" s="123" t="n"/>
      <c r="I17" s="26" t="inlineStr">
        <is>
          <t>≥95%</t>
        </is>
      </c>
      <c r="XEY17" s="4" t="n"/>
      <c r="XEZ17" s="4" t="n"/>
      <c r="XFA17" s="4" t="n"/>
      <c r="XFB17" s="4" t="n"/>
      <c r="XFC17" s="4" t="n"/>
      <c r="XFD17" s="4" t="n"/>
    </row>
    <row r="18" customFormat="1" s="25">
      <c r="A18" s="12" t="n"/>
      <c r="B18" s="12" t="n"/>
      <c r="C18" s="12" t="n"/>
      <c r="D18" s="12" t="n"/>
      <c r="E18" s="12" t="n"/>
      <c r="F18" s="12" t="n"/>
      <c r="G18" s="12" t="n"/>
      <c r="H18" s="12" t="n"/>
      <c r="I18" s="15" t="n"/>
      <c r="XEY18" s="4" t="n"/>
      <c r="XEZ18" s="4" t="n"/>
      <c r="XFA18" s="4" t="n"/>
      <c r="XFB18" s="4" t="n"/>
      <c r="XFC18" s="4" t="n"/>
      <c r="XFD18" s="4" t="n"/>
    </row>
    <row r="19" customFormat="1" s="25">
      <c r="A19" s="12" t="n"/>
      <c r="B19" s="12" t="n"/>
      <c r="C19" s="12" t="n"/>
      <c r="D19" s="12" t="n"/>
      <c r="E19" s="12" t="n"/>
      <c r="F19" s="12" t="n"/>
      <c r="G19" s="12" t="n"/>
      <c r="H19" s="12" t="n"/>
      <c r="I19" s="15" t="n"/>
      <c r="XEY19" s="4" t="n"/>
      <c r="XEZ19" s="4" t="n"/>
      <c r="XFA19" s="4" t="n"/>
      <c r="XFB19" s="4" t="n"/>
      <c r="XFC19" s="4" t="n"/>
      <c r="XFD19" s="4" t="n"/>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xl/worksheets/sheet17.xml><?xml version="1.0" encoding="utf-8"?>
<worksheet xmlns="http://schemas.openxmlformats.org/spreadsheetml/2006/main">
  <sheetPr>
    <outlinePr summaryBelow="1" summaryRight="1"/>
    <pageSetUpPr/>
  </sheetPr>
  <dimension ref="A1:XFD19"/>
  <sheetViews>
    <sheetView workbookViewId="0">
      <selection activeCell="M17" sqref="M17"/>
    </sheetView>
  </sheetViews>
  <sheetFormatPr baseColWidth="8" defaultColWidth="9.725" defaultRowHeight="15.75"/>
  <cols>
    <col width="6.75833333333333" customWidth="1" style="25" min="1" max="1"/>
    <col width="5.09166666666667" customWidth="1" style="25" min="2" max="3"/>
    <col width="13.9833333333333" customWidth="1" style="25" min="4" max="4"/>
    <col width="13.375" customWidth="1" style="25" min="5" max="5"/>
    <col width="8.699999999999999" customWidth="1" style="25" min="6" max="6"/>
    <col width="7.5" customWidth="1" style="25" min="7" max="7"/>
    <col width="5.09166666666667" customWidth="1" style="25" min="8" max="8"/>
    <col width="12.75" customWidth="1" style="3" min="9" max="9"/>
    <col width="10" customWidth="1" style="25" min="10" max="26"/>
    <col width="9.725" customWidth="1" style="25" min="27" max="16378"/>
    <col width="9.725" customWidth="1" style="4" min="16379" max="16384"/>
  </cols>
  <sheetData>
    <row r="1" ht="26" customFormat="1" customHeight="1" s="1">
      <c r="A1" s="5" t="inlineStr">
        <is>
          <t>附件2-16</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27" t="inlineStr">
        <is>
          <t>项目名称</t>
        </is>
      </c>
      <c r="B3" s="122" t="n"/>
      <c r="C3" s="123" t="n"/>
      <c r="D3" s="27" t="inlineStr">
        <is>
          <t>环县合道镇沈家岭村草畜产业扶持项目</t>
        </is>
      </c>
      <c r="E3" s="123" t="n"/>
      <c r="F3" s="27" t="inlineStr">
        <is>
          <t>项目负责人及电话</t>
        </is>
      </c>
      <c r="G3" s="123" t="n"/>
      <c r="H3" s="27" t="inlineStr">
        <is>
          <t>梁建升
18793480715</t>
        </is>
      </c>
      <c r="I3" s="123" t="n"/>
      <c r="XEY3" s="4" t="n"/>
      <c r="XEZ3" s="4" t="n"/>
      <c r="XFA3" s="4" t="n"/>
      <c r="XFB3" s="4" t="n"/>
      <c r="XFC3" s="4" t="n"/>
      <c r="XFD3" s="4" t="n"/>
    </row>
    <row r="4" ht="47" customFormat="1" customHeight="1" s="25">
      <c r="A4" s="27" t="inlineStr">
        <is>
          <t>主管部门</t>
        </is>
      </c>
      <c r="B4" s="122" t="n"/>
      <c r="C4" s="123" t="n"/>
      <c r="D4" s="27" t="inlineStr">
        <is>
          <t>环县畜牧兽医局</t>
        </is>
      </c>
      <c r="E4" s="123" t="n"/>
      <c r="F4" s="27" t="inlineStr">
        <is>
          <t>实施单位</t>
        </is>
      </c>
      <c r="G4" s="123" t="n"/>
      <c r="H4" s="27" t="inlineStr">
        <is>
          <t>合道镇人民政府</t>
        </is>
      </c>
      <c r="I4" s="123" t="n"/>
      <c r="XEY4" s="4" t="n"/>
      <c r="XEZ4" s="4" t="n"/>
      <c r="XFA4" s="4" t="n"/>
      <c r="XFB4" s="4" t="n"/>
      <c r="XFC4" s="4" t="n"/>
      <c r="XFD4" s="4" t="n"/>
    </row>
    <row r="5" ht="35" customFormat="1" customHeight="1" s="25">
      <c r="A5" s="27" t="inlineStr">
        <is>
          <t>资金情况
（万元）</t>
        </is>
      </c>
      <c r="B5" s="142" t="n"/>
      <c r="C5" s="143" t="n"/>
      <c r="D5" s="19" t="inlineStr">
        <is>
          <t>年度资金总额：</t>
        </is>
      </c>
      <c r="E5" s="123" t="n"/>
      <c r="F5" s="27" t="n">
        <v>59</v>
      </c>
      <c r="G5" s="122" t="n"/>
      <c r="H5" s="122" t="n"/>
      <c r="I5" s="123" t="n"/>
      <c r="XEY5" s="4" t="n"/>
      <c r="XEZ5" s="4" t="n"/>
      <c r="XFA5" s="4" t="n"/>
      <c r="XFB5" s="4" t="n"/>
      <c r="XFC5" s="4" t="n"/>
      <c r="XFD5" s="4" t="n"/>
    </row>
    <row r="6" ht="35" customFormat="1" customHeight="1" s="25">
      <c r="A6" s="144" t="n"/>
      <c r="C6" s="145" t="n"/>
      <c r="D6" s="27" t="inlineStr">
        <is>
          <t xml:space="preserve">    其中：财政拨款</t>
        </is>
      </c>
      <c r="E6" s="123" t="n"/>
      <c r="F6" s="27" t="n">
        <v>59</v>
      </c>
      <c r="G6" s="122" t="n"/>
      <c r="H6" s="122" t="n"/>
      <c r="I6" s="123" t="n"/>
      <c r="XEY6" s="4" t="n"/>
      <c r="XEZ6" s="4" t="n"/>
      <c r="XFA6" s="4" t="n"/>
      <c r="XFB6" s="4" t="n"/>
      <c r="XFC6" s="4" t="n"/>
      <c r="XFD6" s="4" t="n"/>
    </row>
    <row r="7" ht="35" customFormat="1" customHeight="1" s="25">
      <c r="A7" s="146" t="n"/>
      <c r="B7" s="147" t="n"/>
      <c r="C7" s="148" t="n"/>
      <c r="D7" s="27" t="inlineStr">
        <is>
          <t xml:space="preserve">     其他资金</t>
        </is>
      </c>
      <c r="E7" s="123" t="n"/>
      <c r="F7" s="27" t="n">
        <v>0</v>
      </c>
      <c r="G7" s="122" t="n"/>
      <c r="H7" s="122" t="n"/>
      <c r="I7" s="123" t="n"/>
      <c r="XEY7" s="4" t="n"/>
      <c r="XEZ7" s="4" t="n"/>
      <c r="XFA7" s="4" t="n"/>
      <c r="XFB7" s="4" t="n"/>
      <c r="XFC7" s="4" t="n"/>
      <c r="XFD7" s="4" t="n"/>
    </row>
    <row r="8" ht="35" customFormat="1" customHeight="1" s="25">
      <c r="A8" s="27" t="inlineStr">
        <is>
          <t>总
体
目
标</t>
        </is>
      </c>
      <c r="B8" s="27" t="inlineStr">
        <is>
          <t>年度目标</t>
        </is>
      </c>
      <c r="C8" s="122" t="n"/>
      <c r="D8" s="122" t="n"/>
      <c r="E8" s="122" t="n"/>
      <c r="F8" s="122" t="n"/>
      <c r="G8" s="122" t="n"/>
      <c r="H8" s="122" t="n"/>
      <c r="I8" s="123" t="n"/>
      <c r="XEY8" s="4" t="n"/>
      <c r="XEZ8" s="4" t="n"/>
      <c r="XFA8" s="4" t="n"/>
      <c r="XFB8" s="4" t="n"/>
      <c r="XFC8" s="4" t="n"/>
      <c r="XFD8" s="4" t="n"/>
    </row>
    <row r="9" ht="40" customFormat="1" customHeight="1" s="25">
      <c r="A9" s="125" t="n"/>
      <c r="B9" s="19" t="inlineStr">
        <is>
          <t>通过项目实施，提升产业发展机械化率，提升苜蓿、玉米等农业初加工水平，减少群众劳动轻度，提升生产发展效率，增加农民收入。</t>
        </is>
      </c>
      <c r="C9" s="122" t="n"/>
      <c r="D9" s="122" t="n"/>
      <c r="E9" s="122" t="n"/>
      <c r="F9" s="122" t="n"/>
      <c r="G9" s="122" t="n"/>
      <c r="H9" s="122" t="n"/>
      <c r="I9" s="123" t="n"/>
      <c r="XEY9" s="4" t="n"/>
      <c r="XEZ9" s="4" t="n"/>
      <c r="XFA9" s="4" t="n"/>
      <c r="XFB9" s="4" t="n"/>
      <c r="XFC9" s="4" t="n"/>
      <c r="XFD9" s="4" t="n"/>
    </row>
    <row r="10" ht="45" customFormat="1" customHeight="1" s="25">
      <c r="A10" s="27" t="inlineStr">
        <is>
          <t>绩
效
指
标</t>
        </is>
      </c>
      <c r="B10" s="27" t="inlineStr">
        <is>
          <t>一级指标</t>
        </is>
      </c>
      <c r="C10" s="123" t="n"/>
      <c r="D10" s="27" t="inlineStr">
        <is>
          <t>二级指标</t>
        </is>
      </c>
      <c r="E10" s="27" t="inlineStr">
        <is>
          <t>三级指标</t>
        </is>
      </c>
      <c r="F10" s="122" t="n"/>
      <c r="G10" s="122" t="n"/>
      <c r="H10" s="123" t="n"/>
      <c r="I10" s="27" t="inlineStr">
        <is>
          <t>指标值</t>
        </is>
      </c>
      <c r="XEY10" s="4" t="n"/>
      <c r="XEZ10" s="4" t="n"/>
      <c r="XFA10" s="4" t="n"/>
      <c r="XFB10" s="4" t="n"/>
      <c r="XFC10" s="4" t="n"/>
      <c r="XFD10" s="4" t="n"/>
    </row>
    <row r="11" ht="52" customFormat="1" customHeight="1" s="25">
      <c r="A11" s="124" t="n"/>
      <c r="B11" s="27" t="inlineStr">
        <is>
          <t>产出指标</t>
        </is>
      </c>
      <c r="C11" s="143" t="n"/>
      <c r="D11" s="27" t="inlineStr">
        <is>
          <t>数量指标</t>
        </is>
      </c>
      <c r="E11" s="27" t="inlineStr">
        <is>
          <t>购置农机数量</t>
        </is>
      </c>
      <c r="F11" s="122" t="n"/>
      <c r="G11" s="122" t="n"/>
      <c r="H11" s="123" t="n"/>
      <c r="I11" s="24" t="inlineStr">
        <is>
          <t>收割机1台、翻晒机1台、打捆机1台、玉米青贮机1台。</t>
        </is>
      </c>
      <c r="XEY11" s="4" t="n"/>
      <c r="XEZ11" s="4" t="n"/>
      <c r="XFA11" s="4" t="n"/>
      <c r="XFB11" s="4" t="n"/>
      <c r="XFC11" s="4" t="n"/>
      <c r="XFD11" s="4" t="n"/>
    </row>
    <row r="12" ht="32" customFormat="1" customHeight="1" s="25">
      <c r="A12" s="124" t="n"/>
      <c r="B12" s="144" t="n"/>
      <c r="C12" s="145" t="n"/>
      <c r="D12" s="27" t="inlineStr">
        <is>
          <t>质量指标</t>
        </is>
      </c>
      <c r="E12" s="27" t="inlineStr">
        <is>
          <t>项目验收合格率</t>
        </is>
      </c>
      <c r="F12" s="122" t="n"/>
      <c r="G12" s="122" t="n"/>
      <c r="H12" s="123" t="n"/>
      <c r="I12" s="24" t="n">
        <v>1</v>
      </c>
      <c r="XEY12" s="4" t="n"/>
      <c r="XEZ12" s="4" t="n"/>
      <c r="XFA12" s="4" t="n"/>
      <c r="XFB12" s="4" t="n"/>
      <c r="XFC12" s="4" t="n"/>
      <c r="XFD12" s="4" t="n"/>
    </row>
    <row r="13" ht="32" customFormat="1" customHeight="1" s="25">
      <c r="A13" s="124" t="n"/>
      <c r="B13" s="144" t="n"/>
      <c r="C13" s="145" t="n"/>
      <c r="D13" s="27" t="inlineStr">
        <is>
          <t>时效指标</t>
        </is>
      </c>
      <c r="E13" s="27" t="inlineStr">
        <is>
          <t>项目时限完成率</t>
        </is>
      </c>
      <c r="F13" s="122" t="n"/>
      <c r="G13" s="122" t="n"/>
      <c r="H13" s="123" t="n"/>
      <c r="I13" s="24" t="n">
        <v>1</v>
      </c>
      <c r="XEY13" s="4" t="n"/>
      <c r="XEZ13" s="4" t="n"/>
      <c r="XFA13" s="4" t="n"/>
      <c r="XFB13" s="4" t="n"/>
      <c r="XFC13" s="4" t="n"/>
      <c r="XFD13" s="4" t="n"/>
    </row>
    <row r="14" ht="32" customFormat="1" customHeight="1" s="25">
      <c r="A14" s="124" t="n"/>
      <c r="B14" s="146" t="n"/>
      <c r="C14" s="148" t="n"/>
      <c r="D14" s="27" t="inlineStr">
        <is>
          <t>成本指标</t>
        </is>
      </c>
      <c r="E14" s="27" t="inlineStr">
        <is>
          <t>补助标准</t>
        </is>
      </c>
      <c r="F14" s="122" t="n"/>
      <c r="G14" s="122" t="n"/>
      <c r="H14" s="123" t="n"/>
      <c r="I14" s="27" t="inlineStr">
        <is>
          <t>59万元</t>
        </is>
      </c>
    </row>
    <row r="15" ht="32" customFormat="1" customHeight="1" s="25">
      <c r="A15" s="124" t="n"/>
      <c r="B15" s="27" t="inlineStr">
        <is>
          <t>效益指标</t>
        </is>
      </c>
      <c r="C15" s="143" t="n"/>
      <c r="D15" s="27" t="inlineStr">
        <is>
          <t>经济效益
指标</t>
        </is>
      </c>
      <c r="E15" s="27" t="inlineStr">
        <is>
          <t>村集体年均收益</t>
        </is>
      </c>
      <c r="F15" s="122" t="n"/>
      <c r="G15" s="122" t="n"/>
      <c r="H15" s="123" t="n"/>
      <c r="I15" s="24" t="inlineStr">
        <is>
          <t>≥4万元</t>
        </is>
      </c>
      <c r="XEY15" s="4" t="n"/>
      <c r="XEZ15" s="4" t="n"/>
      <c r="XFA15" s="4" t="n"/>
      <c r="XFB15" s="4" t="n"/>
      <c r="XFC15" s="4" t="n"/>
      <c r="XFD15" s="4" t="n"/>
    </row>
    <row r="16" ht="32" customFormat="1" customHeight="1" s="25">
      <c r="A16" s="124" t="n"/>
      <c r="B16" s="144" t="n"/>
      <c r="C16" s="145" t="n"/>
      <c r="D16" s="125" t="n"/>
      <c r="E16" s="27" t="inlineStr">
        <is>
          <t>带动贫困户务工总收入</t>
        </is>
      </c>
      <c r="F16" s="122" t="n"/>
      <c r="G16" s="122" t="n"/>
      <c r="H16" s="123" t="n"/>
      <c r="I16" s="26" t="inlineStr">
        <is>
          <t>≥5万元</t>
        </is>
      </c>
      <c r="XEY16" s="4" t="n"/>
      <c r="XEZ16" s="4" t="n"/>
      <c r="XFA16" s="4" t="n"/>
      <c r="XFB16" s="4" t="n"/>
      <c r="XFC16" s="4" t="n"/>
      <c r="XFD16" s="4" t="n"/>
    </row>
    <row r="17" ht="32" customFormat="1" customHeight="1" s="25">
      <c r="A17" s="124" t="n"/>
      <c r="B17" s="146" t="n"/>
      <c r="C17" s="148" t="n"/>
      <c r="D17" s="26" t="inlineStr">
        <is>
          <t>社会效益
指标</t>
        </is>
      </c>
      <c r="E17" s="27" t="inlineStr">
        <is>
          <t>项目受益户数</t>
        </is>
      </c>
      <c r="F17" s="122" t="n"/>
      <c r="G17" s="122" t="n"/>
      <c r="H17" s="123" t="n"/>
      <c r="I17" s="26" t="inlineStr">
        <is>
          <t>304户</t>
        </is>
      </c>
      <c r="XEY17" s="4" t="n"/>
      <c r="XEZ17" s="4" t="n"/>
      <c r="XFA17" s="4" t="n"/>
      <c r="XFB17" s="4" t="n"/>
      <c r="XFC17" s="4" t="n"/>
      <c r="XFD17" s="4" t="n"/>
    </row>
    <row r="18" ht="32" customFormat="1" customHeight="1" s="25">
      <c r="A18" s="125" t="n"/>
      <c r="B18" s="26" t="inlineStr">
        <is>
          <t>满意度指标</t>
        </is>
      </c>
      <c r="C18" s="123" t="n"/>
      <c r="D18" s="26" t="inlineStr">
        <is>
          <t>服务对象
满意度指标</t>
        </is>
      </c>
      <c r="E18" s="27" t="inlineStr">
        <is>
          <t>受益农户满意度</t>
        </is>
      </c>
      <c r="F18" s="122" t="n"/>
      <c r="G18" s="122" t="n"/>
      <c r="H18" s="123" t="n"/>
      <c r="I18" s="26" t="inlineStr">
        <is>
          <t>≥95%</t>
        </is>
      </c>
      <c r="XEY18" s="4" t="n"/>
      <c r="XEZ18" s="4" t="n"/>
      <c r="XFA18" s="4" t="n"/>
      <c r="XFB18" s="4" t="n"/>
      <c r="XFC18" s="4" t="n"/>
      <c r="XFD18" s="4" t="n"/>
    </row>
    <row r="19" customFormat="1" s="25">
      <c r="A19" s="12" t="n"/>
      <c r="B19" s="12" t="n"/>
      <c r="C19" s="12" t="n"/>
      <c r="D19" s="12" t="n"/>
      <c r="E19" s="12" t="n"/>
      <c r="F19" s="12" t="n"/>
      <c r="G19" s="12" t="n"/>
      <c r="H19" s="12" t="n"/>
      <c r="I19" s="15" t="n"/>
      <c r="XEY19" s="4" t="n"/>
      <c r="XEZ19" s="4" t="n"/>
      <c r="XFA19" s="4" t="n"/>
      <c r="XFB19" s="4" t="n"/>
      <c r="XFC19" s="4" t="n"/>
      <c r="XFD19" s="4" t="n"/>
    </row>
  </sheetData>
  <mergeCells count="34">
    <mergeCell ref="F4:G4"/>
    <mergeCell ref="E16:H16"/>
    <mergeCell ref="A3:C3"/>
    <mergeCell ref="H4:I4"/>
    <mergeCell ref="B18:C18"/>
    <mergeCell ref="F3:G3"/>
    <mergeCell ref="D6:E6"/>
    <mergeCell ref="A2:I2"/>
    <mergeCell ref="E18:H18"/>
    <mergeCell ref="E12:H12"/>
    <mergeCell ref="A4:C4"/>
    <mergeCell ref="B8:I8"/>
    <mergeCell ref="A10:A18"/>
    <mergeCell ref="F6:I6"/>
    <mergeCell ref="A5:C7"/>
    <mergeCell ref="E14:H14"/>
    <mergeCell ref="D15:D16"/>
    <mergeCell ref="E17:H17"/>
    <mergeCell ref="A8:A9"/>
    <mergeCell ref="D7:E7"/>
    <mergeCell ref="F7:I7"/>
    <mergeCell ref="B10:C10"/>
    <mergeCell ref="D4:E4"/>
    <mergeCell ref="F5:I5"/>
    <mergeCell ref="D3:E3"/>
    <mergeCell ref="E10:H10"/>
    <mergeCell ref="H3:I3"/>
    <mergeCell ref="B9:I9"/>
    <mergeCell ref="E13:H13"/>
    <mergeCell ref="B15:C17"/>
    <mergeCell ref="D5:E5"/>
    <mergeCell ref="B11:C14"/>
    <mergeCell ref="E15:H15"/>
    <mergeCell ref="E11:H11"/>
  </mergeCells>
  <pageMargins left="0.75" right="0.75" top="1" bottom="1" header="0.5" footer="0.5"/>
  <pageSetup orientation="portrait" paperSize="9"/>
</worksheet>
</file>

<file path=xl/worksheets/sheet18.xml><?xml version="1.0" encoding="utf-8"?>
<worksheet xmlns="http://schemas.openxmlformats.org/spreadsheetml/2006/main">
  <sheetPr>
    <outlinePr summaryBelow="1" summaryRight="1"/>
    <pageSetUpPr/>
  </sheetPr>
  <dimension ref="A1:XFD18"/>
  <sheetViews>
    <sheetView workbookViewId="0">
      <selection activeCell="P14" sqref="P14"/>
    </sheetView>
  </sheetViews>
  <sheetFormatPr baseColWidth="8" defaultColWidth="9.725" defaultRowHeight="15.75"/>
  <cols>
    <col width="6.75833333333333" customWidth="1" style="25" min="1" max="1"/>
    <col width="5.09166666666667" customWidth="1" style="25" min="2" max="3"/>
    <col width="13.9833333333333" customWidth="1" style="25" min="4" max="4"/>
    <col width="13.375" customWidth="1" style="25" min="5" max="5"/>
    <col width="8.699999999999999" customWidth="1" style="25" min="6" max="6"/>
    <col width="7.5" customWidth="1" style="25" min="7" max="7"/>
    <col width="5.09166666666667" customWidth="1" style="25" min="8" max="8"/>
    <col width="12.75" customWidth="1" style="3" min="9" max="9"/>
    <col width="10" customWidth="1" style="25" min="10" max="26"/>
    <col width="9.725" customWidth="1" style="25" min="27" max="16378"/>
    <col width="9.725" customWidth="1" style="4" min="16379" max="16384"/>
  </cols>
  <sheetData>
    <row r="1" ht="26" customFormat="1" customHeight="1" s="1">
      <c r="A1" s="5" t="inlineStr">
        <is>
          <t>附件2-17</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27" t="inlineStr">
        <is>
          <t>项目名称</t>
        </is>
      </c>
      <c r="B3" s="122" t="n"/>
      <c r="C3" s="123" t="n"/>
      <c r="D3" s="27" t="inlineStr">
        <is>
          <t>曲子镇宋家塬村建办草业种植专业合作社</t>
        </is>
      </c>
      <c r="E3" s="123" t="n"/>
      <c r="F3" s="27" t="inlineStr">
        <is>
          <t>项目负责人及电话</t>
        </is>
      </c>
      <c r="G3" s="123" t="n"/>
      <c r="H3" s="27" t="inlineStr">
        <is>
          <t>曹志鹏4421051</t>
        </is>
      </c>
      <c r="I3" s="123" t="n"/>
      <c r="XEY3" s="4" t="n"/>
      <c r="XEZ3" s="4" t="n"/>
      <c r="XFA3" s="4" t="n"/>
      <c r="XFB3" s="4" t="n"/>
      <c r="XFC3" s="4" t="n"/>
      <c r="XFD3" s="4" t="n"/>
    </row>
    <row r="4" ht="47" customFormat="1" customHeight="1" s="25">
      <c r="A4" s="27" t="inlineStr">
        <is>
          <t>主管部门</t>
        </is>
      </c>
      <c r="B4" s="122" t="n"/>
      <c r="C4" s="123" t="n"/>
      <c r="D4" s="27" t="inlineStr">
        <is>
          <t>环县畜牧兽医局</t>
        </is>
      </c>
      <c r="E4" s="123" t="n"/>
      <c r="F4" s="27" t="inlineStr">
        <is>
          <t>实施单位</t>
        </is>
      </c>
      <c r="G4" s="123" t="n"/>
      <c r="H4" s="27" t="inlineStr">
        <is>
          <t>曲子镇宋家塬村</t>
        </is>
      </c>
      <c r="I4" s="123" t="n"/>
      <c r="XEY4" s="4" t="n"/>
      <c r="XEZ4" s="4" t="n"/>
      <c r="XFA4" s="4" t="n"/>
      <c r="XFB4" s="4" t="n"/>
      <c r="XFC4" s="4" t="n"/>
      <c r="XFD4" s="4" t="n"/>
    </row>
    <row r="5" ht="35" customFormat="1" customHeight="1" s="25">
      <c r="A5" s="27" t="inlineStr">
        <is>
          <t>资金情况
（万元）</t>
        </is>
      </c>
      <c r="B5" s="142" t="n"/>
      <c r="C5" s="143" t="n"/>
      <c r="D5" s="19" t="inlineStr">
        <is>
          <t xml:space="preserve">    年度资金总额：</t>
        </is>
      </c>
      <c r="E5" s="123" t="n"/>
      <c r="F5" s="27" t="n">
        <v>80</v>
      </c>
      <c r="G5" s="122" t="n"/>
      <c r="H5" s="122" t="n"/>
      <c r="I5" s="123" t="n"/>
      <c r="XEY5" s="4" t="n"/>
      <c r="XEZ5" s="4" t="n"/>
      <c r="XFA5" s="4" t="n"/>
      <c r="XFB5" s="4" t="n"/>
      <c r="XFC5" s="4" t="n"/>
      <c r="XFD5" s="4" t="n"/>
    </row>
    <row r="6" ht="35" customFormat="1" customHeight="1" s="25">
      <c r="A6" s="144" t="n"/>
      <c r="C6" s="145" t="n"/>
      <c r="D6" s="27" t="inlineStr">
        <is>
          <t xml:space="preserve">  其中：财政拨款</t>
        </is>
      </c>
      <c r="E6" s="123" t="n"/>
      <c r="F6" s="27" t="n">
        <v>80</v>
      </c>
      <c r="G6" s="122" t="n"/>
      <c r="H6" s="122" t="n"/>
      <c r="I6" s="123" t="n"/>
      <c r="XEY6" s="4" t="n"/>
      <c r="XEZ6" s="4" t="n"/>
      <c r="XFA6" s="4" t="n"/>
      <c r="XFB6" s="4" t="n"/>
      <c r="XFC6" s="4" t="n"/>
      <c r="XFD6" s="4" t="n"/>
    </row>
    <row r="7" ht="35" customFormat="1" customHeight="1" s="25">
      <c r="A7" s="146" t="n"/>
      <c r="B7" s="147" t="n"/>
      <c r="C7" s="148" t="n"/>
      <c r="D7" s="27" t="inlineStr">
        <is>
          <t>其他资金</t>
        </is>
      </c>
      <c r="E7" s="123" t="n"/>
      <c r="F7" s="27" t="n"/>
      <c r="G7" s="122" t="n"/>
      <c r="H7" s="122" t="n"/>
      <c r="I7" s="123" t="n"/>
      <c r="XEY7" s="4" t="n"/>
      <c r="XEZ7" s="4" t="n"/>
      <c r="XFA7" s="4" t="n"/>
      <c r="XFB7" s="4" t="n"/>
      <c r="XFC7" s="4" t="n"/>
      <c r="XFD7" s="4" t="n"/>
    </row>
    <row r="8" ht="35" customFormat="1" customHeight="1" s="25">
      <c r="A8" s="27" t="inlineStr">
        <is>
          <t>总
体
目
标</t>
        </is>
      </c>
      <c r="B8" s="27" t="inlineStr">
        <is>
          <t>年度目标</t>
        </is>
      </c>
      <c r="C8" s="122" t="n"/>
      <c r="D8" s="122" t="n"/>
      <c r="E8" s="122" t="n"/>
      <c r="F8" s="122" t="n"/>
      <c r="G8" s="122" t="n"/>
      <c r="H8" s="122" t="n"/>
      <c r="I8" s="123" t="n"/>
      <c r="XEY8" s="4" t="n"/>
      <c r="XEZ8" s="4" t="n"/>
      <c r="XFA8" s="4" t="n"/>
      <c r="XFB8" s="4" t="n"/>
      <c r="XFC8" s="4" t="n"/>
      <c r="XFD8" s="4" t="n"/>
    </row>
    <row r="9" ht="40" customFormat="1" customHeight="1" s="25">
      <c r="A9" s="125" t="n"/>
      <c r="B9" s="19" t="inlineStr">
        <is>
          <t>建办草产业种植专业合作社，收购曲子镇宋家塬村附近7村种草户饲草，服务全镇养殖户，增加农户收入</t>
        </is>
      </c>
      <c r="C9" s="122" t="n"/>
      <c r="D9" s="122" t="n"/>
      <c r="E9" s="122" t="n"/>
      <c r="F9" s="122" t="n"/>
      <c r="G9" s="122" t="n"/>
      <c r="H9" s="122" t="n"/>
      <c r="I9" s="123" t="n"/>
      <c r="XEY9" s="4" t="n"/>
      <c r="XEZ9" s="4" t="n"/>
      <c r="XFA9" s="4" t="n"/>
      <c r="XFB9" s="4" t="n"/>
      <c r="XFC9" s="4" t="n"/>
      <c r="XFD9" s="4" t="n"/>
    </row>
    <row r="10" ht="45" customFormat="1" customHeight="1" s="25">
      <c r="A10" s="27" t="inlineStr">
        <is>
          <t>绩
效
指
标</t>
        </is>
      </c>
      <c r="B10" s="27" t="inlineStr">
        <is>
          <t>一级指标</t>
        </is>
      </c>
      <c r="C10" s="123" t="n"/>
      <c r="D10" s="27" t="inlineStr">
        <is>
          <t>二级指标</t>
        </is>
      </c>
      <c r="E10" s="27" t="inlineStr">
        <is>
          <t>三级指标</t>
        </is>
      </c>
      <c r="F10" s="122" t="n"/>
      <c r="G10" s="122" t="n"/>
      <c r="H10" s="123" t="n"/>
      <c r="I10" s="27" t="inlineStr">
        <is>
          <t>指标值</t>
        </is>
      </c>
      <c r="XEY10" s="4" t="n"/>
      <c r="XEZ10" s="4" t="n"/>
      <c r="XFA10" s="4" t="n"/>
      <c r="XFB10" s="4" t="n"/>
      <c r="XFC10" s="4" t="n"/>
      <c r="XFD10" s="4" t="n"/>
    </row>
    <row r="11" ht="52" customFormat="1" customHeight="1" s="25">
      <c r="A11" s="124" t="n"/>
      <c r="B11" s="27" t="inlineStr">
        <is>
          <t>产出指标</t>
        </is>
      </c>
      <c r="C11" s="143" t="n"/>
      <c r="D11" s="27" t="inlineStr">
        <is>
          <t>数量指标</t>
        </is>
      </c>
      <c r="E11" s="27" t="inlineStr">
        <is>
          <t>建设数量</t>
        </is>
      </c>
      <c r="F11" s="122" t="n"/>
      <c r="G11" s="122" t="n"/>
      <c r="H11" s="123" t="n"/>
      <c r="I11" s="24" t="inlineStr">
        <is>
          <t>1个</t>
        </is>
      </c>
      <c r="XEY11" s="4" t="n"/>
      <c r="XEZ11" s="4" t="n"/>
      <c r="XFA11" s="4" t="n"/>
      <c r="XFB11" s="4" t="n"/>
      <c r="XFC11" s="4" t="n"/>
      <c r="XFD11" s="4" t="n"/>
    </row>
    <row r="12" ht="37" customFormat="1" customHeight="1" s="25">
      <c r="A12" s="124" t="n"/>
      <c r="B12" s="144" t="n"/>
      <c r="C12" s="145" t="n"/>
      <c r="D12" s="27" t="inlineStr">
        <is>
          <t>质量指标</t>
        </is>
      </c>
      <c r="E12" s="27" t="inlineStr">
        <is>
          <t>质量合格率</t>
        </is>
      </c>
      <c r="F12" s="122" t="n"/>
      <c r="G12" s="122" t="n"/>
      <c r="H12" s="123" t="n"/>
      <c r="I12" s="24" t="n">
        <v>1</v>
      </c>
      <c r="XEY12" s="4" t="n"/>
      <c r="XEZ12" s="4" t="n"/>
      <c r="XFA12" s="4" t="n"/>
      <c r="XFB12" s="4" t="n"/>
      <c r="XFC12" s="4" t="n"/>
      <c r="XFD12" s="4" t="n"/>
    </row>
    <row r="13" ht="37" customFormat="1" customHeight="1" s="25">
      <c r="A13" s="124" t="n"/>
      <c r="B13" s="144" t="n"/>
      <c r="C13" s="145" t="n"/>
      <c r="D13" s="27" t="inlineStr">
        <is>
          <t>时效指标</t>
        </is>
      </c>
      <c r="E13" s="27" t="inlineStr">
        <is>
          <t>项目计划完成率</t>
        </is>
      </c>
      <c r="F13" s="122" t="n"/>
      <c r="G13" s="122" t="n"/>
      <c r="H13" s="123" t="n"/>
      <c r="I13" s="24" t="inlineStr">
        <is>
          <t>及时</t>
        </is>
      </c>
      <c r="XEY13" s="4" t="n"/>
      <c r="XEZ13" s="4" t="n"/>
      <c r="XFA13" s="4" t="n"/>
      <c r="XFB13" s="4" t="n"/>
      <c r="XFC13" s="4" t="n"/>
      <c r="XFD13" s="4" t="n"/>
    </row>
    <row r="14" ht="37" customFormat="1" customHeight="1" s="25">
      <c r="A14" s="124" t="n"/>
      <c r="B14" s="146" t="n"/>
      <c r="C14" s="148" t="n"/>
      <c r="D14" s="27" t="inlineStr">
        <is>
          <t>成本指标</t>
        </is>
      </c>
      <c r="E14" s="27" t="inlineStr">
        <is>
          <t>工程预算价格符合市场定价</t>
        </is>
      </c>
      <c r="F14" s="122" t="n"/>
      <c r="G14" s="122" t="n"/>
      <c r="H14" s="123" t="n"/>
      <c r="I14" s="27" t="inlineStr">
        <is>
          <t>符合</t>
        </is>
      </c>
    </row>
    <row r="15" ht="37" customFormat="1" customHeight="1" s="25">
      <c r="A15" s="124" t="n"/>
      <c r="B15" s="27" t="inlineStr">
        <is>
          <t>效益指标</t>
        </is>
      </c>
      <c r="C15" s="143" t="n"/>
      <c r="D15" s="27" t="inlineStr">
        <is>
          <t>经济效益
指标</t>
        </is>
      </c>
      <c r="E15" s="27" t="inlineStr">
        <is>
          <t>建办草产业种植专业合作社，收购曲子镇宋家塬村附近7村种草户饲草，服务全镇养殖户，增加农户收入</t>
        </is>
      </c>
      <c r="F15" s="122" t="n"/>
      <c r="G15" s="122" t="n"/>
      <c r="H15" s="123" t="n"/>
      <c r="I15" s="24" t="inlineStr">
        <is>
          <t>收益增加</t>
        </is>
      </c>
      <c r="XEY15" s="4" t="n"/>
      <c r="XEZ15" s="4" t="n"/>
      <c r="XFA15" s="4" t="n"/>
      <c r="XFB15" s="4" t="n"/>
      <c r="XFC15" s="4" t="n"/>
      <c r="XFD15" s="4" t="n"/>
    </row>
    <row r="16" ht="37" customFormat="1" customHeight="1" s="25">
      <c r="A16" s="124" t="n"/>
      <c r="B16" s="146" t="n"/>
      <c r="C16" s="148" t="n"/>
      <c r="D16" s="26" t="inlineStr">
        <is>
          <t>社会效益
指标</t>
        </is>
      </c>
      <c r="E16" s="27" t="inlineStr">
        <is>
          <t>受益户数</t>
        </is>
      </c>
      <c r="F16" s="122" t="n"/>
      <c r="G16" s="122" t="n"/>
      <c r="H16" s="123" t="n"/>
      <c r="I16" s="26" t="inlineStr">
        <is>
          <t>3000户</t>
        </is>
      </c>
      <c r="XEY16" s="4" t="n"/>
      <c r="XEZ16" s="4" t="n"/>
      <c r="XFA16" s="4" t="n"/>
      <c r="XFB16" s="4" t="n"/>
      <c r="XFC16" s="4" t="n"/>
      <c r="XFD16" s="4" t="n"/>
    </row>
    <row r="17" ht="37" customFormat="1" customHeight="1" s="25">
      <c r="A17" s="125" t="n"/>
      <c r="B17" s="26" t="inlineStr">
        <is>
          <t>满意度指标</t>
        </is>
      </c>
      <c r="C17" s="123" t="n"/>
      <c r="D17" s="28" t="inlineStr">
        <is>
          <t>服务对象
满意度指标</t>
        </is>
      </c>
      <c r="E17" s="27" t="inlineStr">
        <is>
          <t>群众满意度</t>
        </is>
      </c>
      <c r="F17" s="122" t="n"/>
      <c r="G17" s="122" t="n"/>
      <c r="H17" s="123" t="n"/>
      <c r="I17" s="26" t="inlineStr">
        <is>
          <t>≥95%</t>
        </is>
      </c>
      <c r="XEY17" s="4" t="n"/>
      <c r="XEZ17" s="4" t="n"/>
      <c r="XFA17" s="4" t="n"/>
      <c r="XFB17" s="4" t="n"/>
      <c r="XFC17" s="4" t="n"/>
      <c r="XFD17" s="4" t="n"/>
    </row>
    <row r="18" customFormat="1" s="25">
      <c r="A18" s="12" t="n"/>
      <c r="B18" s="12" t="n"/>
      <c r="C18" s="12" t="n"/>
      <c r="D18" s="12" t="n"/>
      <c r="E18" s="12" t="n"/>
      <c r="F18" s="12" t="n"/>
      <c r="G18" s="12" t="n"/>
      <c r="H18" s="12" t="n"/>
      <c r="I18" s="15" t="n"/>
      <c r="XEY18" s="4" t="n"/>
      <c r="XEZ18" s="4" t="n"/>
      <c r="XFA18" s="4" t="n"/>
      <c r="XFB18" s="4" t="n"/>
      <c r="XFC18" s="4" t="n"/>
      <c r="XFD18" s="4" t="n"/>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xl/worksheets/sheet19.xml><?xml version="1.0" encoding="utf-8"?>
<worksheet xmlns="http://schemas.openxmlformats.org/spreadsheetml/2006/main">
  <sheetPr>
    <outlinePr summaryBelow="1" summaryRight="1"/>
    <pageSetUpPr/>
  </sheetPr>
  <dimension ref="A1:XFD18"/>
  <sheetViews>
    <sheetView workbookViewId="0">
      <selection activeCell="M24" sqref="M24"/>
    </sheetView>
  </sheetViews>
  <sheetFormatPr baseColWidth="8" defaultColWidth="9.725" defaultRowHeight="15.75"/>
  <cols>
    <col width="6.75833333333333" customWidth="1" style="25" min="1" max="1"/>
    <col width="5.09166666666667" customWidth="1" style="25" min="2" max="3"/>
    <col width="13.9833333333333" customWidth="1" style="25" min="4" max="4"/>
    <col width="13.375" customWidth="1" style="25" min="5" max="5"/>
    <col width="8.699999999999999" customWidth="1" style="25" min="6" max="6"/>
    <col width="7.5" customWidth="1" style="25" min="7" max="7"/>
    <col width="5.09166666666667" customWidth="1" style="25" min="8" max="8"/>
    <col width="12.75" customWidth="1" style="3" min="9" max="9"/>
    <col width="10" customWidth="1" style="25" min="10" max="26"/>
    <col width="9.725" customWidth="1" style="25" min="27" max="16378"/>
    <col width="9.725" customWidth="1" style="4" min="16379" max="16384"/>
  </cols>
  <sheetData>
    <row r="1" ht="26" customFormat="1" customHeight="1" s="1">
      <c r="A1" s="5" t="inlineStr">
        <is>
          <t>附件2-18</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27" t="inlineStr">
        <is>
          <t>项目名称</t>
        </is>
      </c>
      <c r="B3" s="122" t="n"/>
      <c r="C3" s="123" t="n"/>
      <c r="D3" s="27" t="inlineStr">
        <is>
          <t>木钵镇关营村村组道路建设</t>
        </is>
      </c>
      <c r="E3" s="123" t="n"/>
      <c r="F3" s="27" t="inlineStr">
        <is>
          <t>项目负责人及电话</t>
        </is>
      </c>
      <c r="G3" s="123" t="n"/>
      <c r="H3" s="27" t="inlineStr">
        <is>
          <t>王贵平</t>
        </is>
      </c>
      <c r="I3" s="123" t="n"/>
      <c r="XEY3" s="4" t="n"/>
      <c r="XEZ3" s="4" t="n"/>
      <c r="XFA3" s="4" t="n"/>
      <c r="XFB3" s="4" t="n"/>
      <c r="XFC3" s="4" t="n"/>
      <c r="XFD3" s="4" t="n"/>
    </row>
    <row r="4" ht="47" customFormat="1" customHeight="1" s="25">
      <c r="A4" s="27" t="inlineStr">
        <is>
          <t>主管部门</t>
        </is>
      </c>
      <c r="B4" s="122" t="n"/>
      <c r="C4" s="123" t="n"/>
      <c r="D4" s="27" t="inlineStr">
        <is>
          <t>环县交通运输局</t>
        </is>
      </c>
      <c r="E4" s="123" t="n"/>
      <c r="F4" s="27" t="inlineStr">
        <is>
          <t>实施单位</t>
        </is>
      </c>
      <c r="G4" s="123" t="n"/>
      <c r="H4" s="27" t="inlineStr">
        <is>
          <t>木钵镇</t>
        </is>
      </c>
      <c r="I4" s="123" t="n"/>
      <c r="XEY4" s="4" t="n"/>
      <c r="XEZ4" s="4" t="n"/>
      <c r="XFA4" s="4" t="n"/>
      <c r="XFB4" s="4" t="n"/>
      <c r="XFC4" s="4" t="n"/>
      <c r="XFD4" s="4" t="n"/>
    </row>
    <row r="5" ht="35" customFormat="1" customHeight="1" s="25">
      <c r="A5" s="27" t="inlineStr">
        <is>
          <t>资金情况
（万元）</t>
        </is>
      </c>
      <c r="B5" s="142" t="n"/>
      <c r="C5" s="143" t="n"/>
      <c r="D5" s="19" t="inlineStr">
        <is>
          <t>年度资金总额：</t>
        </is>
      </c>
      <c r="E5" s="123" t="n"/>
      <c r="F5" s="27" t="n">
        <v>30</v>
      </c>
      <c r="G5" s="122" t="n"/>
      <c r="H5" s="122" t="n"/>
      <c r="I5" s="123" t="n"/>
      <c r="XEY5" s="4" t="n"/>
      <c r="XEZ5" s="4" t="n"/>
      <c r="XFA5" s="4" t="n"/>
      <c r="XFB5" s="4" t="n"/>
      <c r="XFC5" s="4" t="n"/>
      <c r="XFD5" s="4" t="n"/>
    </row>
    <row r="6" ht="35" customFormat="1" customHeight="1" s="25">
      <c r="A6" s="144" t="n"/>
      <c r="C6" s="145" t="n"/>
      <c r="D6" s="27" t="inlineStr">
        <is>
          <t xml:space="preserve">       其中：财政拨款</t>
        </is>
      </c>
      <c r="E6" s="123" t="n"/>
      <c r="F6" s="27" t="n">
        <v>30</v>
      </c>
      <c r="G6" s="122" t="n"/>
      <c r="H6" s="122" t="n"/>
      <c r="I6" s="123" t="n"/>
      <c r="XEY6" s="4" t="n"/>
      <c r="XEZ6" s="4" t="n"/>
      <c r="XFA6" s="4" t="n"/>
      <c r="XFB6" s="4" t="n"/>
      <c r="XFC6" s="4" t="n"/>
      <c r="XFD6" s="4" t="n"/>
    </row>
    <row r="7" ht="35" customFormat="1" customHeight="1" s="25">
      <c r="A7" s="146" t="n"/>
      <c r="B7" s="147" t="n"/>
      <c r="C7" s="148" t="n"/>
      <c r="D7" s="27" t="inlineStr">
        <is>
          <t xml:space="preserve">             其他资金</t>
        </is>
      </c>
      <c r="E7" s="123" t="n"/>
      <c r="F7" s="27" t="n"/>
      <c r="G7" s="122" t="n"/>
      <c r="H7" s="122" t="n"/>
      <c r="I7" s="123" t="n"/>
      <c r="XEY7" s="4" t="n"/>
      <c r="XEZ7" s="4" t="n"/>
      <c r="XFA7" s="4" t="n"/>
      <c r="XFB7" s="4" t="n"/>
      <c r="XFC7" s="4" t="n"/>
      <c r="XFD7" s="4" t="n"/>
    </row>
    <row r="8" ht="35" customFormat="1" customHeight="1" s="25">
      <c r="A8" s="27" t="inlineStr">
        <is>
          <t>总
体
目
标</t>
        </is>
      </c>
      <c r="B8" s="27" t="inlineStr">
        <is>
          <t>年度目标</t>
        </is>
      </c>
      <c r="C8" s="122" t="n"/>
      <c r="D8" s="122" t="n"/>
      <c r="E8" s="122" t="n"/>
      <c r="F8" s="122" t="n"/>
      <c r="G8" s="122" t="n"/>
      <c r="H8" s="122" t="n"/>
      <c r="I8" s="123" t="n"/>
      <c r="XEY8" s="4" t="n"/>
      <c r="XEZ8" s="4" t="n"/>
      <c r="XFA8" s="4" t="n"/>
      <c r="XFB8" s="4" t="n"/>
      <c r="XFC8" s="4" t="n"/>
      <c r="XFD8" s="4" t="n"/>
    </row>
    <row r="9" ht="40" customFormat="1" customHeight="1" s="25">
      <c r="A9" s="125" t="n"/>
      <c r="B9" s="19" t="inlineStr">
        <is>
          <t>通过实施产业道路，改善农村产业发展条件，促进农民发展产业增收，进一步巩固脱贫成果。</t>
        </is>
      </c>
      <c r="C9" s="122" t="n"/>
      <c r="D9" s="122" t="n"/>
      <c r="E9" s="122" t="n"/>
      <c r="F9" s="122" t="n"/>
      <c r="G9" s="122" t="n"/>
      <c r="H9" s="122" t="n"/>
      <c r="I9" s="123" t="n"/>
      <c r="XEY9" s="4" t="n"/>
      <c r="XEZ9" s="4" t="n"/>
      <c r="XFA9" s="4" t="n"/>
      <c r="XFB9" s="4" t="n"/>
      <c r="XFC9" s="4" t="n"/>
      <c r="XFD9" s="4" t="n"/>
    </row>
    <row r="10" ht="40" customFormat="1" customHeight="1" s="25">
      <c r="A10" s="27" t="inlineStr">
        <is>
          <t>绩
效
指
标</t>
        </is>
      </c>
      <c r="B10" s="27" t="inlineStr">
        <is>
          <t>一级指标</t>
        </is>
      </c>
      <c r="C10" s="123" t="n"/>
      <c r="D10" s="27" t="inlineStr">
        <is>
          <t>二级指标</t>
        </is>
      </c>
      <c r="E10" s="27" t="inlineStr">
        <is>
          <t>三级指标</t>
        </is>
      </c>
      <c r="F10" s="122" t="n"/>
      <c r="G10" s="122" t="n"/>
      <c r="H10" s="123" t="n"/>
      <c r="I10" s="27" t="inlineStr">
        <is>
          <t>指标值</t>
        </is>
      </c>
      <c r="XEY10" s="4" t="n"/>
      <c r="XEZ10" s="4" t="n"/>
      <c r="XFA10" s="4" t="n"/>
      <c r="XFB10" s="4" t="n"/>
      <c r="XFC10" s="4" t="n"/>
      <c r="XFD10" s="4" t="n"/>
    </row>
    <row r="11" ht="40" customFormat="1" customHeight="1" s="25">
      <c r="A11" s="124" t="n"/>
      <c r="B11" s="27" t="inlineStr">
        <is>
          <t>产出指标</t>
        </is>
      </c>
      <c r="C11" s="143" t="n"/>
      <c r="D11" s="27" t="inlineStr">
        <is>
          <t>数量指标</t>
        </is>
      </c>
      <c r="E11" s="27" t="inlineStr">
        <is>
          <t>建设长度</t>
        </is>
      </c>
      <c r="F11" s="122" t="n"/>
      <c r="G11" s="122" t="n"/>
      <c r="H11" s="123" t="n"/>
      <c r="I11" s="24" t="inlineStr">
        <is>
          <t>600米</t>
        </is>
      </c>
      <c r="XEY11" s="4" t="n"/>
      <c r="XEZ11" s="4" t="n"/>
      <c r="XFA11" s="4" t="n"/>
      <c r="XFB11" s="4" t="n"/>
      <c r="XFC11" s="4" t="n"/>
      <c r="XFD11" s="4" t="n"/>
    </row>
    <row r="12" ht="40" customFormat="1" customHeight="1" s="25">
      <c r="A12" s="124" t="n"/>
      <c r="B12" s="144" t="n"/>
      <c r="C12" s="145" t="n"/>
      <c r="D12" s="27" t="inlineStr">
        <is>
          <t>质量指标</t>
        </is>
      </c>
      <c r="E12" s="27" t="inlineStr">
        <is>
          <t>项目验收合格情况</t>
        </is>
      </c>
      <c r="F12" s="122" t="n"/>
      <c r="G12" s="122" t="n"/>
      <c r="H12" s="123" t="n"/>
      <c r="I12" s="24" t="inlineStr">
        <is>
          <t>合格</t>
        </is>
      </c>
      <c r="XEY12" s="4" t="n"/>
      <c r="XEZ12" s="4" t="n"/>
      <c r="XFA12" s="4" t="n"/>
      <c r="XFB12" s="4" t="n"/>
      <c r="XFC12" s="4" t="n"/>
      <c r="XFD12" s="4" t="n"/>
    </row>
    <row r="13" ht="40" customFormat="1" customHeight="1" s="25">
      <c r="A13" s="124" t="n"/>
      <c r="B13" s="144" t="n"/>
      <c r="C13" s="145" t="n"/>
      <c r="D13" s="27" t="inlineStr">
        <is>
          <t>时效指标</t>
        </is>
      </c>
      <c r="E13" s="27" t="inlineStr">
        <is>
          <t>项目按计划完成率</t>
        </is>
      </c>
      <c r="F13" s="122" t="n"/>
      <c r="G13" s="122" t="n"/>
      <c r="H13" s="123" t="n"/>
      <c r="I13" s="24" t="n">
        <v>1</v>
      </c>
      <c r="XEY13" s="4" t="n"/>
      <c r="XEZ13" s="4" t="n"/>
      <c r="XFA13" s="4" t="n"/>
      <c r="XFB13" s="4" t="n"/>
      <c r="XFC13" s="4" t="n"/>
      <c r="XFD13" s="4" t="n"/>
    </row>
    <row r="14" ht="40" customFormat="1" customHeight="1" s="25">
      <c r="A14" s="124" t="n"/>
      <c r="B14" s="146" t="n"/>
      <c r="C14" s="148" t="n"/>
      <c r="D14" s="27" t="inlineStr">
        <is>
          <t>成本指标</t>
        </is>
      </c>
      <c r="E14" s="27" t="inlineStr">
        <is>
          <t>补助资金</t>
        </is>
      </c>
      <c r="F14" s="122" t="n"/>
      <c r="G14" s="122" t="n"/>
      <c r="H14" s="123" t="n"/>
      <c r="I14" s="24" t="inlineStr">
        <is>
          <t>30万元</t>
        </is>
      </c>
      <c r="XEY14" s="4" t="n"/>
      <c r="XEZ14" s="4" t="n"/>
      <c r="XFA14" s="4" t="n"/>
      <c r="XFB14" s="4" t="n"/>
      <c r="XFC14" s="4" t="n"/>
      <c r="XFD14" s="4" t="n"/>
    </row>
    <row r="15" ht="40" customFormat="1" customHeight="1" s="25">
      <c r="A15" s="124" t="n"/>
      <c r="B15" s="27" t="inlineStr">
        <is>
          <t>效益指标</t>
        </is>
      </c>
      <c r="C15" s="143" t="n"/>
      <c r="D15" s="27" t="inlineStr">
        <is>
          <t>经济效益</t>
        </is>
      </c>
      <c r="E15" s="27" t="inlineStr">
        <is>
          <t>改善产业发展基础设施条件情况</t>
        </is>
      </c>
      <c r="F15" s="122" t="n"/>
      <c r="G15" s="122" t="n"/>
      <c r="H15" s="123" t="n"/>
      <c r="I15" s="27" t="inlineStr">
        <is>
          <t>明显改善</t>
        </is>
      </c>
    </row>
    <row r="16" ht="40" customFormat="1" customHeight="1" s="25">
      <c r="A16" s="124" t="n"/>
      <c r="B16" s="146" t="n"/>
      <c r="C16" s="148" t="n"/>
      <c r="D16" s="27" t="inlineStr">
        <is>
          <t>社会效益</t>
        </is>
      </c>
      <c r="E16" s="27" t="inlineStr">
        <is>
          <t>项目受益户数</t>
        </is>
      </c>
      <c r="F16" s="122" t="n"/>
      <c r="G16" s="122" t="n"/>
      <c r="H16" s="123" t="n"/>
      <c r="I16" s="27" t="inlineStr">
        <is>
          <t>220户</t>
        </is>
      </c>
      <c r="XEY16" s="25" t="n"/>
      <c r="XEZ16" s="25" t="n"/>
      <c r="XFA16" s="25" t="n"/>
      <c r="XFB16" s="25" t="n"/>
      <c r="XFC16" s="25" t="n"/>
      <c r="XFD16" s="25" t="n"/>
    </row>
    <row r="17" ht="40" customFormat="1" customHeight="1" s="25">
      <c r="A17" s="125" t="n"/>
      <c r="B17" s="27" t="inlineStr">
        <is>
          <t>满意度指标</t>
        </is>
      </c>
      <c r="C17" s="123" t="n"/>
      <c r="D17" s="27" t="inlineStr">
        <is>
          <t>服务对象
满意度指标</t>
        </is>
      </c>
      <c r="E17" s="27" t="inlineStr">
        <is>
          <t>受益群众满意度</t>
        </is>
      </c>
      <c r="F17" s="122" t="n"/>
      <c r="G17" s="122" t="n"/>
      <c r="H17" s="123" t="n"/>
      <c r="I17" s="24" t="inlineStr">
        <is>
          <t>≥95%</t>
        </is>
      </c>
      <c r="XEY17" s="4" t="n"/>
      <c r="XEZ17" s="4" t="n"/>
      <c r="XFA17" s="4" t="n"/>
      <c r="XFB17" s="4" t="n"/>
      <c r="XFC17" s="4" t="n"/>
      <c r="XFD17" s="4" t="n"/>
    </row>
    <row r="18" customFormat="1" s="25">
      <c r="A18" s="12" t="n"/>
      <c r="B18" s="12" t="n"/>
      <c r="C18" s="12" t="n"/>
      <c r="D18" s="12" t="n"/>
      <c r="E18" s="12" t="n"/>
      <c r="F18" s="12" t="n"/>
      <c r="G18" s="12" t="n"/>
      <c r="H18" s="12" t="n"/>
      <c r="I18" s="15" t="n"/>
      <c r="XEY18" s="4" t="n"/>
      <c r="XEZ18" s="4" t="n"/>
      <c r="XFA18" s="4" t="n"/>
      <c r="XFB18" s="4" t="n"/>
      <c r="XFC18" s="4" t="n"/>
      <c r="XFD18" s="4" t="n"/>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xl/worksheets/sheet2.xml><?xml version="1.0" encoding="utf-8"?>
<worksheet xmlns="http://schemas.openxmlformats.org/spreadsheetml/2006/main">
  <sheetPr>
    <outlinePr summaryBelow="1" summaryRight="1"/>
    <pageSetUpPr/>
  </sheetPr>
  <dimension ref="A1:I18"/>
  <sheetViews>
    <sheetView topLeftCell="A4" workbookViewId="0">
      <selection activeCell="I13" sqref="I13"/>
    </sheetView>
  </sheetViews>
  <sheetFormatPr baseColWidth="8" defaultColWidth="9.75" defaultRowHeight="14.25"/>
  <cols>
    <col width="7.375" customWidth="1" style="42" min="1" max="1"/>
    <col width="9.75" customWidth="1" style="42" min="2" max="2"/>
    <col width="2.375" customWidth="1" style="42" min="3" max="3"/>
    <col width="11.5" customWidth="1" style="42" min="4" max="4"/>
    <col width="9.75" customWidth="1" style="42" min="5" max="6"/>
    <col width="8.5" customWidth="1" style="42" min="7" max="7"/>
    <col width="1.5" customWidth="1" style="42" min="8" max="8"/>
    <col width="18.875" customWidth="1" style="42" min="9" max="9"/>
    <col width="9.75" customWidth="1" style="42" min="10" max="16384"/>
  </cols>
  <sheetData>
    <row r="1" ht="22" customFormat="1" customHeight="1" s="41">
      <c r="A1" s="41" t="inlineStr">
        <is>
          <t>附件2-1</t>
        </is>
      </c>
    </row>
    <row r="2" ht="40" customFormat="1" customHeight="1" s="42">
      <c r="A2" s="6" t="inlineStr">
        <is>
          <t>环县2022年市级财政衔接资金绩效目标表</t>
        </is>
      </c>
    </row>
    <row r="3" ht="41" customFormat="1" customHeight="1" s="42">
      <c r="A3" s="11" t="inlineStr">
        <is>
          <t>项目名称</t>
        </is>
      </c>
      <c r="B3" s="122" t="n"/>
      <c r="C3" s="123" t="n"/>
      <c r="D3" s="11" t="inlineStr">
        <is>
          <t>环县南湫乡洪涝池村易地扶贫搬迁安置点排污排洪设施维修项目</t>
        </is>
      </c>
      <c r="E3" s="123" t="n"/>
      <c r="F3" s="11" t="inlineStr">
        <is>
          <t>项目负责人及电话</t>
        </is>
      </c>
      <c r="G3" s="123" t="n"/>
      <c r="H3" s="11" t="inlineStr">
        <is>
          <t>王泰骁  13649341972</t>
        </is>
      </c>
      <c r="I3" s="123" t="n"/>
    </row>
    <row r="4" ht="30" customFormat="1" customHeight="1" s="42">
      <c r="A4" s="11" t="inlineStr">
        <is>
          <t>主管部门</t>
        </is>
      </c>
      <c r="B4" s="122" t="n"/>
      <c r="C4" s="123" t="n"/>
      <c r="D4" s="11" t="inlineStr">
        <is>
          <t>县发改局</t>
        </is>
      </c>
      <c r="E4" s="123" t="n"/>
      <c r="F4" s="11" t="inlineStr">
        <is>
          <t>实施单位</t>
        </is>
      </c>
      <c r="G4" s="123" t="n"/>
      <c r="H4" s="11" t="inlineStr">
        <is>
          <t>南湫乡人民政府</t>
        </is>
      </c>
      <c r="I4" s="123" t="n"/>
    </row>
    <row r="5" ht="27" customFormat="1" customHeight="1" s="42">
      <c r="A5" s="11" t="inlineStr">
        <is>
          <t>资金情况
（万元）</t>
        </is>
      </c>
      <c r="B5" s="142" t="n"/>
      <c r="C5" s="143" t="n"/>
      <c r="D5" s="10" t="inlineStr">
        <is>
          <t>年度资金总额：</t>
        </is>
      </c>
      <c r="E5" s="123" t="n"/>
      <c r="F5" s="11" t="n">
        <v>295</v>
      </c>
      <c r="G5" s="122" t="n"/>
      <c r="H5" s="122" t="n"/>
      <c r="I5" s="123" t="n"/>
    </row>
    <row r="6" ht="26" customFormat="1" customHeight="1" s="42">
      <c r="A6" s="144" t="n"/>
      <c r="C6" s="145" t="n"/>
      <c r="D6" s="11" t="inlineStr">
        <is>
          <t xml:space="preserve">       其中：财政拨款</t>
        </is>
      </c>
      <c r="E6" s="123" t="n"/>
      <c r="F6" s="11" t="n">
        <v>295</v>
      </c>
      <c r="G6" s="122" t="n"/>
      <c r="H6" s="122" t="n"/>
      <c r="I6" s="123" t="n"/>
    </row>
    <row r="7" ht="27" customFormat="1" customHeight="1" s="42">
      <c r="A7" s="146" t="n"/>
      <c r="B7" s="147" t="n"/>
      <c r="C7" s="148" t="n"/>
      <c r="D7" s="11" t="inlineStr">
        <is>
          <t xml:space="preserve">             其他资金</t>
        </is>
      </c>
      <c r="E7" s="123" t="n"/>
      <c r="F7" s="11" t="n"/>
      <c r="G7" s="122" t="n"/>
      <c r="H7" s="122" t="n"/>
      <c r="I7" s="123" t="n"/>
    </row>
    <row r="8" ht="32" customFormat="1" customHeight="1" s="42">
      <c r="A8" s="11" t="inlineStr">
        <is>
          <t>总
体
目
标</t>
        </is>
      </c>
      <c r="B8" s="11" t="inlineStr">
        <is>
          <t>年度目标</t>
        </is>
      </c>
      <c r="C8" s="122" t="n"/>
      <c r="D8" s="122" t="n"/>
      <c r="E8" s="122" t="n"/>
      <c r="F8" s="122" t="n"/>
      <c r="G8" s="122" t="n"/>
      <c r="H8" s="122" t="n"/>
      <c r="I8" s="123" t="n"/>
    </row>
    <row r="9" ht="45" customFormat="1" customHeight="1" s="42">
      <c r="A9" s="125" t="n"/>
      <c r="B9" s="10" t="inlineStr">
        <is>
          <t>彻底消除安置点安全隐患，改善基础设施条件。</t>
        </is>
      </c>
      <c r="C9" s="122" t="n"/>
      <c r="D9" s="122" t="n"/>
      <c r="E9" s="122" t="n"/>
      <c r="F9" s="122" t="n"/>
      <c r="G9" s="122" t="n"/>
      <c r="H9" s="122" t="n"/>
      <c r="I9" s="123" t="n"/>
    </row>
    <row r="10" ht="44.25" customFormat="1" customHeight="1" s="42">
      <c r="A10" s="11" t="inlineStr">
        <is>
          <t>绩
效
指
标</t>
        </is>
      </c>
      <c r="B10" s="11" t="inlineStr">
        <is>
          <t>一级指标</t>
        </is>
      </c>
      <c r="C10" s="123" t="n"/>
      <c r="D10" s="11" t="inlineStr">
        <is>
          <t>二级指标</t>
        </is>
      </c>
      <c r="E10" s="11" t="inlineStr">
        <is>
          <t>三级指标</t>
        </is>
      </c>
      <c r="F10" s="122" t="n"/>
      <c r="G10" s="122" t="n"/>
      <c r="H10" s="123" t="n"/>
      <c r="I10" s="11" t="inlineStr">
        <is>
          <t>指标值</t>
        </is>
      </c>
    </row>
    <row r="11" ht="54" customFormat="1" customHeight="1" s="42">
      <c r="A11" s="124" t="n"/>
      <c r="B11" s="11" t="inlineStr">
        <is>
          <t>产出指标</t>
        </is>
      </c>
      <c r="C11" s="143" t="n"/>
      <c r="D11" s="11" t="inlineStr">
        <is>
          <t>数量指标</t>
        </is>
      </c>
      <c r="E11" s="11" t="inlineStr">
        <is>
          <t>填土方数量，挖土数量，新建护坡数量</t>
        </is>
      </c>
      <c r="F11" s="122" t="n"/>
      <c r="G11" s="122" t="n"/>
      <c r="H11" s="123" t="n"/>
      <c r="I11" s="14" t="inlineStr">
        <is>
          <t>填土方10000立方米，挖土25000立方米，新建护坡3000平方米</t>
        </is>
      </c>
    </row>
    <row r="12" ht="38" customFormat="1" customHeight="1" s="42">
      <c r="A12" s="124" t="n"/>
      <c r="B12" s="144" t="n"/>
      <c r="C12" s="145" t="n"/>
      <c r="D12" s="11" t="inlineStr">
        <is>
          <t>管理指标</t>
        </is>
      </c>
      <c r="E12" s="11" t="inlineStr">
        <is>
          <t>项目按时开工率</t>
        </is>
      </c>
      <c r="F12" s="122" t="n"/>
      <c r="G12" s="122" t="n"/>
      <c r="H12" s="123" t="n"/>
      <c r="I12" s="14" t="n">
        <v>1</v>
      </c>
    </row>
    <row r="13" ht="38" customFormat="1" customHeight="1" s="42">
      <c r="A13" s="124" t="n"/>
      <c r="B13" s="144" t="n"/>
      <c r="C13" s="145" t="n"/>
      <c r="D13" s="11" t="inlineStr">
        <is>
          <t>质量指标</t>
        </is>
      </c>
      <c r="E13" s="11" t="inlineStr">
        <is>
          <t>项目验收合格率</t>
        </is>
      </c>
      <c r="F13" s="122" t="n"/>
      <c r="G13" s="122" t="n"/>
      <c r="H13" s="123" t="n"/>
      <c r="I13" s="14" t="n">
        <v>1</v>
      </c>
    </row>
    <row r="14" ht="38" customFormat="1" customHeight="1" s="42">
      <c r="A14" s="124" t="n"/>
      <c r="B14" s="144" t="n"/>
      <c r="C14" s="145" t="n"/>
      <c r="D14" s="11" t="inlineStr">
        <is>
          <t>时效指标</t>
        </is>
      </c>
      <c r="E14" s="11" t="inlineStr">
        <is>
          <t>项目计划完成率</t>
        </is>
      </c>
      <c r="F14" s="122" t="n"/>
      <c r="G14" s="122" t="n"/>
      <c r="H14" s="123" t="n"/>
      <c r="I14" s="14" t="n">
        <v>1</v>
      </c>
    </row>
    <row r="15" ht="38" customFormat="1" customHeight="1" s="42">
      <c r="A15" s="124" t="n"/>
      <c r="B15" s="146" t="n"/>
      <c r="C15" s="148" t="n"/>
      <c r="D15" s="11" t="inlineStr">
        <is>
          <t>成本指标</t>
        </is>
      </c>
      <c r="E15" s="11" t="inlineStr">
        <is>
          <t>补助资金</t>
        </is>
      </c>
      <c r="F15" s="122" t="n"/>
      <c r="G15" s="122" t="n"/>
      <c r="H15" s="123" t="n"/>
      <c r="I15" s="14" t="inlineStr">
        <is>
          <t>295万元</t>
        </is>
      </c>
    </row>
    <row r="16" ht="38" customFormat="1" customHeight="1" s="42">
      <c r="A16" s="124" t="n"/>
      <c r="B16" s="11" t="inlineStr">
        <is>
          <t>效益指标</t>
        </is>
      </c>
      <c r="C16" s="143" t="n"/>
      <c r="D16" s="11" t="inlineStr">
        <is>
          <t>经济效益
指标</t>
        </is>
      </c>
      <c r="E16" s="11" t="inlineStr">
        <is>
          <t>安置点安全隐患消除和改善情况</t>
        </is>
      </c>
      <c r="F16" s="122" t="n"/>
      <c r="G16" s="122" t="n"/>
      <c r="H16" s="123" t="n"/>
      <c r="I16" s="14" t="inlineStr">
        <is>
          <t>明显改善</t>
        </is>
      </c>
    </row>
    <row r="17" ht="38" customFormat="1" customHeight="1" s="42">
      <c r="A17" s="124" t="n"/>
      <c r="B17" s="146" t="n"/>
      <c r="C17" s="148" t="n"/>
      <c r="D17" s="11" t="inlineStr">
        <is>
          <t>社会效益
指标</t>
        </is>
      </c>
      <c r="E17" s="11" t="inlineStr">
        <is>
          <t>项目受益户数</t>
        </is>
      </c>
      <c r="F17" s="122" t="n"/>
      <c r="G17" s="122" t="n"/>
      <c r="H17" s="123" t="n"/>
      <c r="I17" s="11" t="inlineStr">
        <is>
          <t>393户</t>
        </is>
      </c>
    </row>
    <row r="18" ht="38" customHeight="1">
      <c r="A18" s="125" t="n"/>
      <c r="B18" s="11" t="inlineStr">
        <is>
          <t>满意度指标</t>
        </is>
      </c>
      <c r="C18" s="123" t="n"/>
      <c r="D18" s="11" t="inlineStr">
        <is>
          <t>服务对象
满意度指标</t>
        </is>
      </c>
      <c r="E18" s="11" t="inlineStr">
        <is>
          <t>受益群众满意度</t>
        </is>
      </c>
      <c r="F18" s="122" t="n"/>
      <c r="G18" s="122" t="n"/>
      <c r="H18" s="123" t="n"/>
      <c r="I18" s="14" t="n">
        <v>0.95</v>
      </c>
    </row>
  </sheetData>
  <mergeCells count="33">
    <mergeCell ref="F4:G4"/>
    <mergeCell ref="E16:H16"/>
    <mergeCell ref="A3:C3"/>
    <mergeCell ref="H4:I4"/>
    <mergeCell ref="B18:C18"/>
    <mergeCell ref="F3:G3"/>
    <mergeCell ref="D6:E6"/>
    <mergeCell ref="A2:I2"/>
    <mergeCell ref="E18:H18"/>
    <mergeCell ref="E12:H12"/>
    <mergeCell ref="A4:C4"/>
    <mergeCell ref="B8:I8"/>
    <mergeCell ref="A10:A18"/>
    <mergeCell ref="F6:I6"/>
    <mergeCell ref="A5:C7"/>
    <mergeCell ref="E14:H14"/>
    <mergeCell ref="E17:H17"/>
    <mergeCell ref="A8:A9"/>
    <mergeCell ref="D7:E7"/>
    <mergeCell ref="B11:C15"/>
    <mergeCell ref="B16:C17"/>
    <mergeCell ref="F7:I7"/>
    <mergeCell ref="B10:C10"/>
    <mergeCell ref="D4:E4"/>
    <mergeCell ref="F5:I5"/>
    <mergeCell ref="D3:E3"/>
    <mergeCell ref="E10:H10"/>
    <mergeCell ref="H3:I3"/>
    <mergeCell ref="B9:I9"/>
    <mergeCell ref="E13:H13"/>
    <mergeCell ref="D5:E5"/>
    <mergeCell ref="E15:H15"/>
    <mergeCell ref="E11:H11"/>
  </mergeCells>
  <pageMargins left="0.75" right="0.75" top="1" bottom="1" header="0.5" footer="0.5"/>
  <pageSetup orientation="portrait" paperSize="9"/>
</worksheet>
</file>

<file path=xl/worksheets/sheet20.xml><?xml version="1.0" encoding="utf-8"?>
<worksheet xmlns="http://schemas.openxmlformats.org/spreadsheetml/2006/main">
  <sheetPr>
    <outlinePr summaryBelow="1" summaryRight="1"/>
    <pageSetUpPr/>
  </sheetPr>
  <dimension ref="A1:XFD17"/>
  <sheetViews>
    <sheetView workbookViewId="0">
      <selection activeCell="P13" sqref="P13"/>
    </sheetView>
  </sheetViews>
  <sheetFormatPr baseColWidth="8" defaultColWidth="9.725" defaultRowHeight="15.75"/>
  <cols>
    <col width="6.75833333333333" customWidth="1" style="25" min="1" max="1"/>
    <col width="5.09166666666667" customWidth="1" style="25" min="2" max="3"/>
    <col width="13.9833333333333" customWidth="1" style="25" min="4" max="4"/>
    <col width="13.375" customWidth="1" style="25" min="5" max="5"/>
    <col width="8.699999999999999" customWidth="1" style="25" min="6" max="6"/>
    <col width="7.5" customWidth="1" style="25" min="7" max="7"/>
    <col width="5.09166666666667" customWidth="1" style="25" min="8" max="8"/>
    <col width="12.75" customWidth="1" style="3" min="9" max="9"/>
    <col width="10" customWidth="1" style="25" min="10" max="26"/>
    <col width="9.725" customWidth="1" style="25" min="27" max="16378"/>
    <col width="9.725" customWidth="1" style="4" min="16379" max="16384"/>
  </cols>
  <sheetData>
    <row r="1" ht="26" customFormat="1" customHeight="1" s="1">
      <c r="A1" s="5" t="inlineStr">
        <is>
          <t>附件2-19</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11" t="inlineStr">
        <is>
          <t>项目名称</t>
        </is>
      </c>
      <c r="B3" s="122" t="n"/>
      <c r="C3" s="123" t="n"/>
      <c r="D3" s="11" t="inlineStr">
        <is>
          <t>村庄规划费</t>
        </is>
      </c>
      <c r="E3" s="123" t="n"/>
      <c r="F3" s="11" t="inlineStr">
        <is>
          <t>项目负责人及电话</t>
        </is>
      </c>
      <c r="G3" s="123" t="n"/>
      <c r="H3" s="11" t="inlineStr">
        <is>
          <t>各乡镇负责人</t>
        </is>
      </c>
      <c r="I3" s="123" t="n"/>
      <c r="XEY3" s="4" t="n"/>
      <c r="XEZ3" s="4" t="n"/>
      <c r="XFA3" s="4" t="n"/>
      <c r="XFB3" s="4" t="n"/>
      <c r="XFC3" s="4" t="n"/>
      <c r="XFD3" s="4" t="n"/>
    </row>
    <row r="4" ht="47" customFormat="1" customHeight="1" s="25">
      <c r="A4" s="11" t="inlineStr">
        <is>
          <t>主管部门</t>
        </is>
      </c>
      <c r="B4" s="122" t="n"/>
      <c r="C4" s="123" t="n"/>
      <c r="D4" s="11" t="inlineStr">
        <is>
          <t>各乡镇人民政府</t>
        </is>
      </c>
      <c r="E4" s="123" t="n"/>
      <c r="F4" s="11" t="inlineStr">
        <is>
          <t>实施单位</t>
        </is>
      </c>
      <c r="G4" s="123" t="n"/>
      <c r="H4" s="11" t="inlineStr">
        <is>
          <t>各乡镇人民政府</t>
        </is>
      </c>
      <c r="I4" s="123" t="n"/>
      <c r="XEY4" s="4" t="n"/>
      <c r="XEZ4" s="4" t="n"/>
      <c r="XFA4" s="4" t="n"/>
      <c r="XFB4" s="4" t="n"/>
      <c r="XFC4" s="4" t="n"/>
      <c r="XFD4" s="4" t="n"/>
    </row>
    <row r="5" ht="35" customFormat="1" customHeight="1" s="25">
      <c r="A5" s="11" t="inlineStr">
        <is>
          <t>资金情况
（万元）</t>
        </is>
      </c>
      <c r="B5" s="142" t="n"/>
      <c r="C5" s="143" t="n"/>
      <c r="D5" s="10" t="inlineStr">
        <is>
          <t xml:space="preserve">    年度资金总额：</t>
        </is>
      </c>
      <c r="E5" s="123" t="n"/>
      <c r="F5" s="11" t="n">
        <v>35</v>
      </c>
      <c r="G5" s="122" t="n"/>
      <c r="H5" s="122" t="n"/>
      <c r="I5" s="123" t="n"/>
      <c r="XEY5" s="4" t="n"/>
      <c r="XEZ5" s="4" t="n"/>
      <c r="XFA5" s="4" t="n"/>
      <c r="XFB5" s="4" t="n"/>
      <c r="XFC5" s="4" t="n"/>
      <c r="XFD5" s="4" t="n"/>
    </row>
    <row r="6" ht="35" customFormat="1" customHeight="1" s="25">
      <c r="A6" s="144" t="n"/>
      <c r="C6" s="145" t="n"/>
      <c r="D6" s="11" t="inlineStr">
        <is>
          <t xml:space="preserve">  其中：财政拨款</t>
        </is>
      </c>
      <c r="E6" s="123" t="n"/>
      <c r="F6" s="11" t="n">
        <v>35</v>
      </c>
      <c r="G6" s="122" t="n"/>
      <c r="H6" s="122" t="n"/>
      <c r="I6" s="123" t="n"/>
      <c r="XEY6" s="4" t="n"/>
      <c r="XEZ6" s="4" t="n"/>
      <c r="XFA6" s="4" t="n"/>
      <c r="XFB6" s="4" t="n"/>
      <c r="XFC6" s="4" t="n"/>
      <c r="XFD6" s="4" t="n"/>
    </row>
    <row r="7" ht="35" customFormat="1" customHeight="1" s="25">
      <c r="A7" s="146" t="n"/>
      <c r="B7" s="147" t="n"/>
      <c r="C7" s="148" t="n"/>
      <c r="D7" s="11" t="inlineStr">
        <is>
          <t>其他资金</t>
        </is>
      </c>
      <c r="E7" s="123" t="n"/>
      <c r="F7" s="11" t="n"/>
      <c r="G7" s="122" t="n"/>
      <c r="H7" s="122" t="n"/>
      <c r="I7" s="123" t="n"/>
      <c r="XEY7" s="4" t="n"/>
      <c r="XEZ7" s="4" t="n"/>
      <c r="XFA7" s="4" t="n"/>
      <c r="XFB7" s="4" t="n"/>
      <c r="XFC7" s="4" t="n"/>
      <c r="XFD7" s="4" t="n"/>
    </row>
    <row r="8" ht="35" customFormat="1" customHeight="1" s="25">
      <c r="A8" s="11" t="inlineStr">
        <is>
          <t>总
体
目
标</t>
        </is>
      </c>
      <c r="B8" s="11" t="inlineStr">
        <is>
          <t>年度目标</t>
        </is>
      </c>
      <c r="C8" s="122" t="n"/>
      <c r="D8" s="122" t="n"/>
      <c r="E8" s="122" t="n"/>
      <c r="F8" s="122" t="n"/>
      <c r="G8" s="122" t="n"/>
      <c r="H8" s="122" t="n"/>
      <c r="I8" s="123" t="n"/>
      <c r="XEY8" s="4" t="n"/>
      <c r="XEZ8" s="4" t="n"/>
      <c r="XFA8" s="4" t="n"/>
      <c r="XFB8" s="4" t="n"/>
      <c r="XFC8" s="4" t="n"/>
      <c r="XFD8" s="4" t="n"/>
    </row>
    <row r="9" ht="40" customFormat="1" customHeight="1" s="25">
      <c r="A9" s="125" t="n"/>
      <c r="B9" s="10" t="inlineStr">
        <is>
          <t>加强村庄规划编制，推进示范乡村建设，助推乡村振兴。</t>
        </is>
      </c>
      <c r="C9" s="122" t="n"/>
      <c r="D9" s="122" t="n"/>
      <c r="E9" s="122" t="n"/>
      <c r="F9" s="122" t="n"/>
      <c r="G9" s="122" t="n"/>
      <c r="H9" s="122" t="n"/>
      <c r="I9" s="123" t="n"/>
      <c r="XEY9" s="4" t="n"/>
      <c r="XEZ9" s="4" t="n"/>
      <c r="XFA9" s="4" t="n"/>
      <c r="XFB9" s="4" t="n"/>
      <c r="XFC9" s="4" t="n"/>
      <c r="XFD9" s="4" t="n"/>
    </row>
    <row r="10" ht="45" customFormat="1" customHeight="1" s="25">
      <c r="A10" s="11" t="inlineStr">
        <is>
          <t>绩
效
指
标</t>
        </is>
      </c>
      <c r="B10" s="11" t="inlineStr">
        <is>
          <t>一级指标</t>
        </is>
      </c>
      <c r="C10" s="123" t="n"/>
      <c r="D10" s="11" t="inlineStr">
        <is>
          <t>二级指标</t>
        </is>
      </c>
      <c r="E10" s="11" t="inlineStr">
        <is>
          <t>三级指标</t>
        </is>
      </c>
      <c r="F10" s="122" t="n"/>
      <c r="G10" s="122" t="n"/>
      <c r="H10" s="123" t="n"/>
      <c r="I10" s="11" t="inlineStr">
        <is>
          <t>指标值</t>
        </is>
      </c>
      <c r="XEY10" s="4" t="n"/>
      <c r="XEZ10" s="4" t="n"/>
      <c r="XFA10" s="4" t="n"/>
      <c r="XFB10" s="4" t="n"/>
      <c r="XFC10" s="4" t="n"/>
      <c r="XFD10" s="4" t="n"/>
    </row>
    <row r="11" ht="52" customFormat="1" customHeight="1" s="25">
      <c r="A11" s="124" t="n"/>
      <c r="B11" s="11" t="inlineStr">
        <is>
          <t>产出指标</t>
        </is>
      </c>
      <c r="C11" s="143" t="n"/>
      <c r="D11" s="11" t="inlineStr">
        <is>
          <t>数量指标</t>
        </is>
      </c>
      <c r="E11" s="11" t="inlineStr">
        <is>
          <t>规划数量</t>
        </is>
      </c>
      <c r="F11" s="122" t="n"/>
      <c r="G11" s="122" t="n"/>
      <c r="H11" s="123" t="n"/>
      <c r="I11" s="14" t="inlineStr">
        <is>
          <t>7个</t>
        </is>
      </c>
      <c r="XEY11" s="4" t="n"/>
      <c r="XEZ11" s="4" t="n"/>
      <c r="XFA11" s="4" t="n"/>
      <c r="XFB11" s="4" t="n"/>
      <c r="XFC11" s="4" t="n"/>
      <c r="XFD11" s="4" t="n"/>
    </row>
    <row r="12" ht="37" customFormat="1" customHeight="1" s="25">
      <c r="A12" s="124" t="n"/>
      <c r="B12" s="144" t="n"/>
      <c r="C12" s="145" t="n"/>
      <c r="D12" s="11" t="inlineStr">
        <is>
          <t>质量指标</t>
        </is>
      </c>
      <c r="E12" s="11" t="inlineStr">
        <is>
          <t>规划审查合格率</t>
        </is>
      </c>
      <c r="F12" s="122" t="n"/>
      <c r="G12" s="122" t="n"/>
      <c r="H12" s="123" t="n"/>
      <c r="I12" s="14" t="n">
        <v>1</v>
      </c>
      <c r="XEY12" s="4" t="n"/>
      <c r="XEZ12" s="4" t="n"/>
      <c r="XFA12" s="4" t="n"/>
      <c r="XFB12" s="4" t="n"/>
      <c r="XFC12" s="4" t="n"/>
      <c r="XFD12" s="4" t="n"/>
    </row>
    <row r="13" ht="37" customFormat="1" customHeight="1" s="25">
      <c r="A13" s="124" t="n"/>
      <c r="B13" s="144" t="n"/>
      <c r="C13" s="145" t="n"/>
      <c r="D13" s="11" t="inlineStr">
        <is>
          <t>时效指标</t>
        </is>
      </c>
      <c r="E13" s="11" t="inlineStr">
        <is>
          <t>规划完成率</t>
        </is>
      </c>
      <c r="F13" s="122" t="n"/>
      <c r="G13" s="122" t="n"/>
      <c r="H13" s="123" t="n"/>
      <c r="I13" s="14" t="inlineStr">
        <is>
          <t>及时</t>
        </is>
      </c>
      <c r="XEY13" s="4" t="n"/>
      <c r="XEZ13" s="4" t="n"/>
      <c r="XFA13" s="4" t="n"/>
      <c r="XFB13" s="4" t="n"/>
      <c r="XFC13" s="4" t="n"/>
      <c r="XFD13" s="4" t="n"/>
    </row>
    <row r="14" ht="37" customFormat="1" customHeight="1" s="25">
      <c r="A14" s="124" t="n"/>
      <c r="B14" s="146" t="n"/>
      <c r="C14" s="148" t="n"/>
      <c r="D14" s="11" t="inlineStr">
        <is>
          <t>成本指标</t>
        </is>
      </c>
      <c r="E14" s="11" t="inlineStr">
        <is>
          <t>补助标准</t>
        </is>
      </c>
      <c r="F14" s="122" t="n"/>
      <c r="G14" s="122" t="n"/>
      <c r="H14" s="123" t="n"/>
      <c r="I14" s="11" t="inlineStr">
        <is>
          <t>5万元/村</t>
        </is>
      </c>
    </row>
    <row r="15" ht="37" customFormat="1" customHeight="1" s="25">
      <c r="A15" s="124" t="n"/>
      <c r="B15" s="11" t="inlineStr">
        <is>
          <t>效益指标</t>
        </is>
      </c>
      <c r="C15" s="123" t="n"/>
      <c r="D15" s="11" t="inlineStr">
        <is>
          <t>社会效益
指标</t>
        </is>
      </c>
      <c r="E15" s="11" t="inlineStr">
        <is>
          <t>受益户数</t>
        </is>
      </c>
      <c r="F15" s="122" t="n"/>
      <c r="G15" s="122" t="n"/>
      <c r="H15" s="123" t="n"/>
      <c r="I15" s="11" t="inlineStr">
        <is>
          <t>1528户</t>
        </is>
      </c>
      <c r="XEY15" s="4" t="n"/>
      <c r="XEZ15" s="4" t="n"/>
      <c r="XFA15" s="4" t="n"/>
      <c r="XFB15" s="4" t="n"/>
      <c r="XFC15" s="4" t="n"/>
      <c r="XFD15" s="4" t="n"/>
    </row>
    <row r="16" ht="48" customFormat="1" customHeight="1" s="25">
      <c r="A16" s="125" t="n"/>
      <c r="B16" s="11" t="inlineStr">
        <is>
          <t>满意度指标</t>
        </is>
      </c>
      <c r="C16" s="123" t="n"/>
      <c r="D16" s="11" t="inlineStr">
        <is>
          <t>服务对象
满意度指标</t>
        </is>
      </c>
      <c r="E16" s="11" t="inlineStr">
        <is>
          <t>群众满意度</t>
        </is>
      </c>
      <c r="F16" s="122" t="n"/>
      <c r="G16" s="122" t="n"/>
      <c r="H16" s="123" t="n"/>
      <c r="I16" s="11" t="inlineStr">
        <is>
          <t>≥95%</t>
        </is>
      </c>
      <c r="XEY16" s="4" t="n"/>
      <c r="XEZ16" s="4" t="n"/>
      <c r="XFA16" s="4" t="n"/>
      <c r="XFB16" s="4" t="n"/>
      <c r="XFC16" s="4" t="n"/>
      <c r="XFD16" s="4" t="n"/>
    </row>
    <row r="17" customFormat="1" s="25">
      <c r="A17" s="12" t="n"/>
      <c r="B17" s="12" t="n"/>
      <c r="C17" s="12" t="n"/>
      <c r="D17" s="12" t="n"/>
      <c r="E17" s="12" t="n"/>
      <c r="F17" s="12" t="n"/>
      <c r="G17" s="12" t="n"/>
      <c r="H17" s="12" t="n"/>
      <c r="I17" s="15" t="n"/>
      <c r="XEY17" s="4" t="n"/>
      <c r="XEZ17" s="4" t="n"/>
      <c r="XFA17" s="4" t="n"/>
      <c r="XFB17" s="4" t="n"/>
      <c r="XFC17" s="4" t="n"/>
      <c r="XFD17" s="4"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3.xml><?xml version="1.0" encoding="utf-8"?>
<worksheet xmlns="http://schemas.openxmlformats.org/spreadsheetml/2006/main">
  <sheetPr>
    <outlinePr summaryBelow="1" summaryRight="1"/>
    <pageSetUpPr/>
  </sheetPr>
  <dimension ref="A1:I17"/>
  <sheetViews>
    <sheetView workbookViewId="0">
      <selection activeCell="L16" sqref="L16"/>
    </sheetView>
  </sheetViews>
  <sheetFormatPr baseColWidth="8" defaultColWidth="9.75" defaultRowHeight="14.25"/>
  <cols>
    <col width="7.375" customWidth="1" style="42" min="1" max="1"/>
    <col width="9.75" customWidth="1" style="42" min="2" max="2"/>
    <col width="2.375" customWidth="1" style="42" min="3" max="3"/>
    <col width="11.5" customWidth="1" style="42" min="4" max="4"/>
    <col width="9.75" customWidth="1" style="42" min="5" max="6"/>
    <col width="8.5" customWidth="1" style="42" min="7" max="7"/>
    <col width="1.5" customWidth="1" style="42" min="8" max="8"/>
    <col width="18.875" customWidth="1" style="42" min="9" max="9"/>
    <col width="9.75" customWidth="1" style="42" min="10" max="16384"/>
  </cols>
  <sheetData>
    <row r="1" ht="22" customFormat="1" customHeight="1" s="41">
      <c r="A1" s="41" t="inlineStr">
        <is>
          <t>附件2-2</t>
        </is>
      </c>
    </row>
    <row r="2" ht="40" customFormat="1" customHeight="1" s="42">
      <c r="A2" s="6" t="inlineStr">
        <is>
          <t>环县2022年市级财政衔接资金绩效目标表</t>
        </is>
      </c>
    </row>
    <row r="3" ht="45" customFormat="1" customHeight="1" s="42">
      <c r="A3" s="11" t="inlineStr">
        <is>
          <t>项目名称</t>
        </is>
      </c>
      <c r="B3" s="122" t="n"/>
      <c r="C3" s="123" t="n"/>
      <c r="D3" s="11" t="inlineStr">
        <is>
          <t>环县天池乡鲜岔村易地搬迁点公共基础设施维修工程</t>
        </is>
      </c>
      <c r="E3" s="123" t="n"/>
      <c r="F3" s="11" t="inlineStr">
        <is>
          <t>项目负责人及电话</t>
        </is>
      </c>
      <c r="G3" s="123" t="n"/>
      <c r="H3" s="11" t="inlineStr">
        <is>
          <t>王伟
15097109876</t>
        </is>
      </c>
      <c r="I3" s="123" t="n"/>
    </row>
    <row r="4" ht="33" customFormat="1" customHeight="1" s="42">
      <c r="A4" s="11" t="inlineStr">
        <is>
          <t>主管部门</t>
        </is>
      </c>
      <c r="B4" s="122" t="n"/>
      <c r="C4" s="123" t="n"/>
      <c r="D4" s="11" t="inlineStr">
        <is>
          <t>环县发展和改革局</t>
        </is>
      </c>
      <c r="E4" s="123" t="n"/>
      <c r="F4" s="11" t="inlineStr">
        <is>
          <t>实施单位</t>
        </is>
      </c>
      <c r="G4" s="123" t="n"/>
      <c r="H4" s="11" t="inlineStr">
        <is>
          <t>天池乡人民政府</t>
        </is>
      </c>
      <c r="I4" s="123" t="n"/>
    </row>
    <row r="5" ht="33" customFormat="1" customHeight="1" s="42">
      <c r="A5" s="11" t="inlineStr">
        <is>
          <t>资金情况
（万元）</t>
        </is>
      </c>
      <c r="B5" s="142" t="n"/>
      <c r="C5" s="143" t="n"/>
      <c r="D5" s="10" t="inlineStr">
        <is>
          <t>年度资金总额：</t>
        </is>
      </c>
      <c r="E5" s="123" t="n"/>
      <c r="F5" s="11" t="n">
        <v>35</v>
      </c>
      <c r="G5" s="122" t="n"/>
      <c r="H5" s="122" t="n"/>
      <c r="I5" s="123" t="n"/>
    </row>
    <row r="6" ht="33" customFormat="1" customHeight="1" s="42">
      <c r="A6" s="144" t="n"/>
      <c r="C6" s="145" t="n"/>
      <c r="D6" s="11" t="inlineStr">
        <is>
          <t xml:space="preserve">    其中：财政拨款</t>
        </is>
      </c>
      <c r="E6" s="123" t="n"/>
      <c r="F6" s="11" t="n">
        <v>35</v>
      </c>
      <c r="G6" s="122" t="n"/>
      <c r="H6" s="122" t="n"/>
      <c r="I6" s="123" t="n"/>
    </row>
    <row r="7" ht="33" customFormat="1" customHeight="1" s="42">
      <c r="A7" s="146" t="n"/>
      <c r="B7" s="147" t="n"/>
      <c r="C7" s="148" t="n"/>
      <c r="D7" s="11" t="inlineStr">
        <is>
          <t xml:space="preserve">     其他资金</t>
        </is>
      </c>
      <c r="E7" s="123" t="n"/>
      <c r="F7" s="11" t="n">
        <v>0</v>
      </c>
      <c r="G7" s="122" t="n"/>
      <c r="H7" s="122" t="n"/>
      <c r="I7" s="123" t="n"/>
    </row>
    <row r="8" ht="32" customFormat="1" customHeight="1" s="42">
      <c r="A8" s="11" t="inlineStr">
        <is>
          <t>总
体
目
标</t>
        </is>
      </c>
      <c r="B8" s="11" t="inlineStr">
        <is>
          <t>年度目标</t>
        </is>
      </c>
      <c r="C8" s="122" t="n"/>
      <c r="D8" s="122" t="n"/>
      <c r="E8" s="122" t="n"/>
      <c r="F8" s="122" t="n"/>
      <c r="G8" s="122" t="n"/>
      <c r="H8" s="122" t="n"/>
      <c r="I8" s="123" t="n"/>
    </row>
    <row r="9" ht="45" customFormat="1" customHeight="1" s="42">
      <c r="A9" s="125" t="n"/>
      <c r="B9" s="10" t="inlineStr">
        <is>
          <t>彻底消除安置点安全隐患，改善基础设施条件。</t>
        </is>
      </c>
      <c r="C9" s="122" t="n"/>
      <c r="D9" s="122" t="n"/>
      <c r="E9" s="122" t="n"/>
      <c r="F9" s="122" t="n"/>
      <c r="G9" s="122" t="n"/>
      <c r="H9" s="122" t="n"/>
      <c r="I9" s="123" t="n"/>
    </row>
    <row r="10" ht="44.25" customFormat="1" customHeight="1" s="42">
      <c r="A10" s="11" t="inlineStr">
        <is>
          <t>绩
效
指
标</t>
        </is>
      </c>
      <c r="B10" s="11" t="inlineStr">
        <is>
          <t>一级指标</t>
        </is>
      </c>
      <c r="C10" s="123" t="n"/>
      <c r="D10" s="11" t="inlineStr">
        <is>
          <t>二级指标</t>
        </is>
      </c>
      <c r="E10" s="11" t="inlineStr">
        <is>
          <t>三级指标</t>
        </is>
      </c>
      <c r="F10" s="122" t="n"/>
      <c r="G10" s="122" t="n"/>
      <c r="H10" s="123" t="n"/>
      <c r="I10" s="11" t="inlineStr">
        <is>
          <t>指标值</t>
        </is>
      </c>
    </row>
    <row r="11" ht="58" customFormat="1" customHeight="1" s="42">
      <c r="A11" s="124" t="n"/>
      <c r="B11" s="49" t="inlineStr">
        <is>
          <t>产出指标</t>
        </is>
      </c>
      <c r="C11" s="143" t="n"/>
      <c r="D11" s="54" t="inlineStr">
        <is>
          <t>数量指标</t>
        </is>
      </c>
      <c r="E11" s="27" t="inlineStr">
        <is>
          <t>路面维修数量，消力池数量</t>
        </is>
      </c>
      <c r="F11" s="122" t="n"/>
      <c r="G11" s="122" t="n"/>
      <c r="H11" s="123" t="n"/>
      <c r="I11" s="53" t="inlineStr">
        <is>
          <t>维修水毁道路100平方米，修建钢筋混凝土消力池2座</t>
        </is>
      </c>
    </row>
    <row r="12" ht="39" customFormat="1" customHeight="1" s="42">
      <c r="A12" s="124" t="n"/>
      <c r="B12" s="144" t="n"/>
      <c r="C12" s="145" t="n"/>
      <c r="D12" s="49" t="inlineStr">
        <is>
          <t>质量指标</t>
        </is>
      </c>
      <c r="E12" s="54" t="inlineStr">
        <is>
          <t>项目验收合格率</t>
        </is>
      </c>
      <c r="F12" s="122" t="n"/>
      <c r="G12" s="122" t="n"/>
      <c r="H12" s="123" t="n"/>
      <c r="I12" s="53" t="n">
        <v>1</v>
      </c>
    </row>
    <row r="13" ht="39" customFormat="1" customHeight="1" s="42">
      <c r="A13" s="124" t="n"/>
      <c r="B13" s="144" t="n"/>
      <c r="C13" s="145" t="n"/>
      <c r="D13" s="54" t="inlineStr">
        <is>
          <t>时效指标</t>
        </is>
      </c>
      <c r="E13" s="54" t="inlineStr">
        <is>
          <t>项目按计划完成率</t>
        </is>
      </c>
      <c r="F13" s="122" t="n"/>
      <c r="G13" s="122" t="n"/>
      <c r="H13" s="123" t="n"/>
      <c r="I13" s="53" t="n">
        <v>1</v>
      </c>
    </row>
    <row r="14" ht="39" customFormat="1" customHeight="1" s="42">
      <c r="A14" s="124" t="n"/>
      <c r="B14" s="144" t="n"/>
      <c r="C14" s="145" t="n"/>
      <c r="D14" s="54" t="inlineStr">
        <is>
          <t>成本指标</t>
        </is>
      </c>
      <c r="E14" s="54" t="inlineStr">
        <is>
          <t>补助资金</t>
        </is>
      </c>
      <c r="F14" s="122" t="n"/>
      <c r="G14" s="122" t="n"/>
      <c r="H14" s="123" t="n"/>
      <c r="I14" s="54" t="inlineStr">
        <is>
          <t>35万元</t>
        </is>
      </c>
    </row>
    <row r="15" ht="39" customFormat="1" customHeight="1" s="42">
      <c r="A15" s="124" t="n"/>
      <c r="B15" s="149" t="inlineStr">
        <is>
          <t>效益指标</t>
        </is>
      </c>
      <c r="C15" s="145" t="n"/>
      <c r="D15" s="33" t="inlineStr">
        <is>
          <t>经济效益指标</t>
        </is>
      </c>
      <c r="E15" s="27" t="inlineStr">
        <is>
          <t>带动务工收入</t>
        </is>
      </c>
      <c r="F15" s="122" t="n"/>
      <c r="G15" s="122" t="n"/>
      <c r="H15" s="123" t="n"/>
      <c r="I15" s="54" t="inlineStr">
        <is>
          <t>≥2500元</t>
        </is>
      </c>
    </row>
    <row r="16" ht="39" customFormat="1" customHeight="1" s="42">
      <c r="A16" s="124" t="n"/>
      <c r="B16" s="144" t="n"/>
      <c r="C16" s="145" t="n"/>
      <c r="D16" s="27" t="inlineStr">
        <is>
          <t>社会效益
指标</t>
        </is>
      </c>
      <c r="E16" s="27" t="inlineStr">
        <is>
          <t>受益户数</t>
        </is>
      </c>
      <c r="F16" s="122" t="n"/>
      <c r="G16" s="122" t="n"/>
      <c r="H16" s="123" t="n"/>
      <c r="I16" s="54" t="inlineStr">
        <is>
          <t>31户</t>
        </is>
      </c>
    </row>
    <row r="17" ht="39" customFormat="1" customHeight="1" s="42">
      <c r="A17" s="125" t="n"/>
      <c r="B17" s="54" t="inlineStr">
        <is>
          <t>满意度指标</t>
        </is>
      </c>
      <c r="C17" s="123" t="n"/>
      <c r="D17" s="54" t="inlineStr">
        <is>
          <t>服务对象
满意度指标</t>
        </is>
      </c>
      <c r="E17" s="54" t="inlineStr">
        <is>
          <t>受益村贫困户满意度</t>
        </is>
      </c>
      <c r="F17" s="122" t="n"/>
      <c r="G17" s="122" t="n"/>
      <c r="H17" s="123" t="n"/>
      <c r="I17" s="53" t="inlineStr">
        <is>
          <t>≥95%</t>
        </is>
      </c>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xl/worksheets/sheet4.xml><?xml version="1.0" encoding="utf-8"?>
<worksheet xmlns="http://schemas.openxmlformats.org/spreadsheetml/2006/main">
  <sheetPr>
    <outlinePr summaryBelow="1" summaryRight="1"/>
    <pageSetUpPr/>
  </sheetPr>
  <dimension ref="A1:I17"/>
  <sheetViews>
    <sheetView workbookViewId="0">
      <selection activeCell="E11" sqref="E11:H11"/>
    </sheetView>
  </sheetViews>
  <sheetFormatPr baseColWidth="8" defaultColWidth="9.75" defaultRowHeight="14.25"/>
  <cols>
    <col width="7.375" customWidth="1" style="42" min="1" max="1"/>
    <col width="9.75" customWidth="1" style="42" min="2" max="2"/>
    <col width="2.375" customWidth="1" style="42" min="3" max="3"/>
    <col width="11.5" customWidth="1" style="42" min="4" max="4"/>
    <col width="9.75" customWidth="1" style="42" min="5" max="6"/>
    <col width="6.625" customWidth="1" style="42" min="7" max="7"/>
    <col width="1.5" customWidth="1" style="42" min="8" max="8"/>
    <col width="20.625" customWidth="1" style="42" min="9" max="9"/>
    <col width="9.75" customWidth="1" style="42" min="10" max="16384"/>
  </cols>
  <sheetData>
    <row r="1" ht="22" customFormat="1" customHeight="1" s="41">
      <c r="A1" s="41" t="inlineStr">
        <is>
          <t>附件2-3</t>
        </is>
      </c>
    </row>
    <row r="2" ht="45" customFormat="1" customHeight="1" s="42">
      <c r="A2" s="6" t="inlineStr">
        <is>
          <t>环县2022年市级财政衔接资金绩效目标表</t>
        </is>
      </c>
    </row>
    <row r="3" ht="47" customFormat="1" customHeight="1" s="42">
      <c r="A3" s="11" t="inlineStr">
        <is>
          <t>项目名称</t>
        </is>
      </c>
      <c r="B3" s="122" t="n"/>
      <c r="C3" s="123" t="n"/>
      <c r="D3" s="11" t="inlineStr">
        <is>
          <t>环县天池乡潘老庄村易地扶贫搬迁安置点公共基础设施维修项目</t>
        </is>
      </c>
      <c r="E3" s="123" t="n"/>
      <c r="F3" s="11" t="inlineStr">
        <is>
          <t>项目负责人及电话</t>
        </is>
      </c>
      <c r="G3" s="123" t="n"/>
      <c r="H3" s="11" t="inlineStr">
        <is>
          <t>王伟
15097109876</t>
        </is>
      </c>
      <c r="I3" s="123" t="n"/>
    </row>
    <row r="4" ht="33" customFormat="1" customHeight="1" s="42">
      <c r="A4" s="11" t="inlineStr">
        <is>
          <t>主管部门</t>
        </is>
      </c>
      <c r="B4" s="122" t="n"/>
      <c r="C4" s="123" t="n"/>
      <c r="D4" s="11" t="inlineStr">
        <is>
          <t>环县发展和改革局</t>
        </is>
      </c>
      <c r="E4" s="123" t="n"/>
      <c r="F4" s="11" t="inlineStr">
        <is>
          <t>实施单位</t>
        </is>
      </c>
      <c r="G4" s="123" t="n"/>
      <c r="H4" s="11" t="inlineStr">
        <is>
          <t>天池乡人民政府</t>
        </is>
      </c>
      <c r="I4" s="123" t="n"/>
    </row>
    <row r="5" ht="33" customFormat="1" customHeight="1" s="42">
      <c r="A5" s="11" t="inlineStr">
        <is>
          <t>资金情况
（万元）</t>
        </is>
      </c>
      <c r="B5" s="142" t="n"/>
      <c r="C5" s="143" t="n"/>
      <c r="D5" s="10" t="inlineStr">
        <is>
          <t>年度资金总额：</t>
        </is>
      </c>
      <c r="E5" s="123" t="n"/>
      <c r="F5" s="11" t="n">
        <v>100</v>
      </c>
      <c r="G5" s="122" t="n"/>
      <c r="H5" s="122" t="n"/>
      <c r="I5" s="123" t="n"/>
    </row>
    <row r="6" ht="33" customFormat="1" customHeight="1" s="42">
      <c r="A6" s="144" t="n"/>
      <c r="C6" s="145" t="n"/>
      <c r="D6" s="11" t="inlineStr">
        <is>
          <t xml:space="preserve">    其中：财政拨款</t>
        </is>
      </c>
      <c r="E6" s="123" t="n"/>
      <c r="F6" s="11" t="n">
        <v>100</v>
      </c>
      <c r="G6" s="122" t="n"/>
      <c r="H6" s="122" t="n"/>
      <c r="I6" s="123" t="n"/>
    </row>
    <row r="7" ht="33" customFormat="1" customHeight="1" s="42">
      <c r="A7" s="146" t="n"/>
      <c r="B7" s="147" t="n"/>
      <c r="C7" s="148" t="n"/>
      <c r="D7" s="11" t="inlineStr">
        <is>
          <t xml:space="preserve">     其他资金</t>
        </is>
      </c>
      <c r="E7" s="123" t="n"/>
      <c r="F7" s="11" t="n">
        <v>0</v>
      </c>
      <c r="G7" s="122" t="n"/>
      <c r="H7" s="122" t="n"/>
      <c r="I7" s="123" t="n"/>
    </row>
    <row r="8" ht="32" customFormat="1" customHeight="1" s="42">
      <c r="A8" s="11" t="inlineStr">
        <is>
          <t>总
体
目
标</t>
        </is>
      </c>
      <c r="B8" s="11" t="inlineStr">
        <is>
          <t>年度目标</t>
        </is>
      </c>
      <c r="C8" s="122" t="n"/>
      <c r="D8" s="122" t="n"/>
      <c r="E8" s="122" t="n"/>
      <c r="F8" s="122" t="n"/>
      <c r="G8" s="122" t="n"/>
      <c r="H8" s="122" t="n"/>
      <c r="I8" s="123" t="n"/>
    </row>
    <row r="9" ht="45" customFormat="1" customHeight="1" s="42">
      <c r="A9" s="125" t="n"/>
      <c r="B9" s="10" t="inlineStr">
        <is>
          <t>彻底消除安置点安全隐患，改善基础设施条件。</t>
        </is>
      </c>
      <c r="C9" s="122" t="n"/>
      <c r="D9" s="122" t="n"/>
      <c r="E9" s="122" t="n"/>
      <c r="F9" s="122" t="n"/>
      <c r="G9" s="122" t="n"/>
      <c r="H9" s="122" t="n"/>
      <c r="I9" s="123" t="n"/>
    </row>
    <row r="10" ht="44.25" customFormat="1" customHeight="1" s="42">
      <c r="A10" s="11" t="inlineStr">
        <is>
          <t>绩
效
指
标</t>
        </is>
      </c>
      <c r="B10" s="11" t="inlineStr">
        <is>
          <t>一级指标</t>
        </is>
      </c>
      <c r="C10" s="123" t="n"/>
      <c r="D10" s="11" t="inlineStr">
        <is>
          <t>二级指标</t>
        </is>
      </c>
      <c r="E10" s="11" t="inlineStr">
        <is>
          <t>三级指标</t>
        </is>
      </c>
      <c r="F10" s="122" t="n"/>
      <c r="G10" s="122" t="n"/>
      <c r="H10" s="123" t="n"/>
      <c r="I10" s="11" t="inlineStr">
        <is>
          <t>指标值</t>
        </is>
      </c>
    </row>
    <row r="11" ht="59" customFormat="1" customHeight="1" s="42">
      <c r="A11" s="124" t="n"/>
      <c r="B11" s="54" t="inlineStr">
        <is>
          <t>产出指标</t>
        </is>
      </c>
      <c r="C11" s="143" t="n"/>
      <c r="D11" s="54" t="inlineStr">
        <is>
          <t>数量指标</t>
        </is>
      </c>
      <c r="E11" s="27" t="inlineStr">
        <is>
          <t>建设数量</t>
        </is>
      </c>
      <c r="F11" s="122" t="n"/>
      <c r="G11" s="122" t="n"/>
      <c r="H11" s="123" t="n"/>
      <c r="I11" s="53" t="inlineStr">
        <is>
          <t>维修柏油路面1529平方米，混凝土道牙121米，透水砖硬化120平方米</t>
        </is>
      </c>
    </row>
    <row r="12" ht="38" customFormat="1" customHeight="1" s="42">
      <c r="A12" s="124" t="n"/>
      <c r="B12" s="144" t="n"/>
      <c r="C12" s="145" t="n"/>
      <c r="D12" s="49" t="inlineStr">
        <is>
          <t>质量指标</t>
        </is>
      </c>
      <c r="E12" s="54" t="inlineStr">
        <is>
          <t>项目验收合格率</t>
        </is>
      </c>
      <c r="F12" s="122" t="n"/>
      <c r="G12" s="122" t="n"/>
      <c r="H12" s="123" t="n"/>
      <c r="I12" s="53" t="n">
        <v>1</v>
      </c>
    </row>
    <row r="13" ht="38" customFormat="1" customHeight="1" s="42">
      <c r="A13" s="124" t="n"/>
      <c r="B13" s="144" t="n"/>
      <c r="C13" s="145" t="n"/>
      <c r="D13" s="54" t="inlineStr">
        <is>
          <t>时效指标</t>
        </is>
      </c>
      <c r="E13" s="54" t="inlineStr">
        <is>
          <t>项目按计划完成率</t>
        </is>
      </c>
      <c r="F13" s="122" t="n"/>
      <c r="G13" s="122" t="n"/>
      <c r="H13" s="123" t="n"/>
      <c r="I13" s="53" t="n">
        <v>1</v>
      </c>
    </row>
    <row r="14" ht="38" customFormat="1" customHeight="1" s="42">
      <c r="A14" s="124" t="n"/>
      <c r="B14" s="146" t="n"/>
      <c r="C14" s="148" t="n"/>
      <c r="D14" s="54" t="inlineStr">
        <is>
          <t>成本指标</t>
        </is>
      </c>
      <c r="E14" s="54" t="inlineStr">
        <is>
          <t>补助资金</t>
        </is>
      </c>
      <c r="F14" s="122" t="n"/>
      <c r="G14" s="122" t="n"/>
      <c r="H14" s="123" t="n"/>
      <c r="I14" s="54" t="inlineStr">
        <is>
          <t>100万元</t>
        </is>
      </c>
    </row>
    <row r="15" ht="38" customFormat="1" customHeight="1" s="42">
      <c r="A15" s="124" t="n"/>
      <c r="B15" s="54" t="inlineStr">
        <is>
          <t>效益指标</t>
        </is>
      </c>
      <c r="C15" s="143" t="n"/>
      <c r="D15" s="29" t="inlineStr">
        <is>
          <t>经济效益
指标</t>
        </is>
      </c>
      <c r="E15" s="27" t="inlineStr">
        <is>
          <t>带动务工收入</t>
        </is>
      </c>
      <c r="F15" s="122" t="n"/>
      <c r="G15" s="122" t="n"/>
      <c r="H15" s="123" t="n"/>
      <c r="I15" s="54" t="inlineStr">
        <is>
          <t>≥2500元</t>
        </is>
      </c>
    </row>
    <row r="16" ht="38" customFormat="1" customHeight="1" s="42">
      <c r="A16" s="124" t="n"/>
      <c r="B16" s="146" t="n"/>
      <c r="C16" s="148" t="n"/>
      <c r="D16" s="27" t="inlineStr">
        <is>
          <t>社会效益
指标</t>
        </is>
      </c>
      <c r="E16" s="27" t="inlineStr">
        <is>
          <t>项目受益户数</t>
        </is>
      </c>
      <c r="F16" s="122" t="n"/>
      <c r="G16" s="122" t="n"/>
      <c r="H16" s="123" t="n"/>
      <c r="I16" s="54" t="inlineStr">
        <is>
          <t>47户</t>
        </is>
      </c>
    </row>
    <row r="17" ht="38" customFormat="1" customHeight="1" s="42">
      <c r="A17" s="125" t="n"/>
      <c r="B17" s="54" t="inlineStr">
        <is>
          <t>满意度指标</t>
        </is>
      </c>
      <c r="C17" s="123" t="n"/>
      <c r="D17" s="54" t="inlineStr">
        <is>
          <t>服务对象
满意度指标</t>
        </is>
      </c>
      <c r="E17" s="54" t="inlineStr">
        <is>
          <t>项目受益户满意度</t>
        </is>
      </c>
      <c r="F17" s="122" t="n"/>
      <c r="G17" s="122" t="n"/>
      <c r="H17" s="123" t="n"/>
      <c r="I17" s="53" t="inlineStr">
        <is>
          <t>≥95%</t>
        </is>
      </c>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xl/worksheets/sheet5.xml><?xml version="1.0" encoding="utf-8"?>
<worksheet xmlns="http://schemas.openxmlformats.org/spreadsheetml/2006/main">
  <sheetPr>
    <outlinePr summaryBelow="1" summaryRight="1"/>
    <pageSetUpPr/>
  </sheetPr>
  <dimension ref="A1:I17"/>
  <sheetViews>
    <sheetView topLeftCell="A4" workbookViewId="0">
      <selection activeCell="J25" sqref="J25"/>
    </sheetView>
  </sheetViews>
  <sheetFormatPr baseColWidth="8" defaultColWidth="9.75" defaultRowHeight="14.25"/>
  <cols>
    <col width="7.375" customWidth="1" style="42" min="1" max="1"/>
    <col width="9.75" customWidth="1" style="42" min="2" max="2"/>
    <col width="2.375" customWidth="1" style="42" min="3" max="3"/>
    <col width="11.5" customWidth="1" style="42" min="4" max="4"/>
    <col width="9.75" customWidth="1" style="42" min="5" max="6"/>
    <col width="8.5" customWidth="1" style="42" min="7" max="7"/>
    <col width="1.5" customWidth="1" style="42" min="8" max="8"/>
    <col width="18.875" customWidth="1" style="42" min="9" max="9"/>
    <col width="9.75" customWidth="1" style="42" min="10" max="16384"/>
  </cols>
  <sheetData>
    <row r="1" ht="22" customFormat="1" customHeight="1" s="41">
      <c r="A1" s="41" t="inlineStr">
        <is>
          <t>附件2-4</t>
        </is>
      </c>
    </row>
    <row r="2" ht="40" customFormat="1" customHeight="1" s="42">
      <c r="A2" s="6" t="inlineStr">
        <is>
          <t>环县2022年市级财政衔接资金绩效目标表</t>
        </is>
      </c>
    </row>
    <row r="3" ht="48" customFormat="1" customHeight="1" s="42">
      <c r="A3" s="11" t="inlineStr">
        <is>
          <t>项目名称</t>
        </is>
      </c>
      <c r="B3" s="122" t="n"/>
      <c r="C3" s="123" t="n"/>
      <c r="D3" s="11" t="inlineStr">
        <is>
          <t>环县天池乡碾盘岭村易地扶贫搬迁安置点公共基础设施维修项目</t>
        </is>
      </c>
      <c r="E3" s="123" t="n"/>
      <c r="F3" s="11" t="inlineStr">
        <is>
          <t>项目负责人及电话</t>
        </is>
      </c>
      <c r="G3" s="123" t="n"/>
      <c r="H3" s="11" t="inlineStr">
        <is>
          <t>王伟
15097109876</t>
        </is>
      </c>
      <c r="I3" s="123" t="n"/>
    </row>
    <row r="4" ht="32" customFormat="1" customHeight="1" s="42">
      <c r="A4" s="11" t="inlineStr">
        <is>
          <t>主管部门</t>
        </is>
      </c>
      <c r="B4" s="122" t="n"/>
      <c r="C4" s="123" t="n"/>
      <c r="D4" s="11" t="inlineStr">
        <is>
          <t>环县发展和改革局</t>
        </is>
      </c>
      <c r="E4" s="123" t="n"/>
      <c r="F4" s="11" t="inlineStr">
        <is>
          <t>实施单位</t>
        </is>
      </c>
      <c r="G4" s="123" t="n"/>
      <c r="H4" s="11" t="inlineStr">
        <is>
          <t>天池乡人民政府</t>
        </is>
      </c>
      <c r="I4" s="123" t="n"/>
    </row>
    <row r="5" ht="32" customFormat="1" customHeight="1" s="42">
      <c r="A5" s="11" t="inlineStr">
        <is>
          <t>资金情况
（万元）</t>
        </is>
      </c>
      <c r="B5" s="142" t="n"/>
      <c r="C5" s="143" t="n"/>
      <c r="D5" s="10" t="inlineStr">
        <is>
          <t>年度资金总额：</t>
        </is>
      </c>
      <c r="E5" s="123" t="n"/>
      <c r="F5" s="11" t="n">
        <v>30</v>
      </c>
      <c r="G5" s="122" t="n"/>
      <c r="H5" s="122" t="n"/>
      <c r="I5" s="123" t="n"/>
    </row>
    <row r="6" ht="32" customFormat="1" customHeight="1" s="42">
      <c r="A6" s="144" t="n"/>
      <c r="C6" s="145" t="n"/>
      <c r="D6" s="11" t="inlineStr">
        <is>
          <t xml:space="preserve">    其中：财政拨款</t>
        </is>
      </c>
      <c r="E6" s="123" t="n"/>
      <c r="F6" s="11" t="n">
        <v>30</v>
      </c>
      <c r="G6" s="122" t="n"/>
      <c r="H6" s="122" t="n"/>
      <c r="I6" s="123" t="n"/>
    </row>
    <row r="7" ht="32" customFormat="1" customHeight="1" s="42">
      <c r="A7" s="146" t="n"/>
      <c r="B7" s="147" t="n"/>
      <c r="C7" s="148" t="n"/>
      <c r="D7" s="11" t="inlineStr">
        <is>
          <t xml:space="preserve">     其他资金</t>
        </is>
      </c>
      <c r="E7" s="123" t="n"/>
      <c r="F7" s="11" t="n">
        <v>0</v>
      </c>
      <c r="G7" s="122" t="n"/>
      <c r="H7" s="122" t="n"/>
      <c r="I7" s="123" t="n"/>
    </row>
    <row r="8" ht="32" customFormat="1" customHeight="1" s="42">
      <c r="A8" s="11" t="inlineStr">
        <is>
          <t>总
体
目
标</t>
        </is>
      </c>
      <c r="B8" s="11" t="inlineStr">
        <is>
          <t>年度目标</t>
        </is>
      </c>
      <c r="C8" s="122" t="n"/>
      <c r="D8" s="122" t="n"/>
      <c r="E8" s="122" t="n"/>
      <c r="F8" s="122" t="n"/>
      <c r="G8" s="122" t="n"/>
      <c r="H8" s="122" t="n"/>
      <c r="I8" s="123" t="n"/>
    </row>
    <row r="9" ht="45" customFormat="1" customHeight="1" s="42">
      <c r="A9" s="125" t="n"/>
      <c r="B9" s="10" t="inlineStr">
        <is>
          <t>彻底消除安置点安全隐患，改善基础设施条件。</t>
        </is>
      </c>
      <c r="C9" s="122" t="n"/>
      <c r="D9" s="122" t="n"/>
      <c r="E9" s="122" t="n"/>
      <c r="F9" s="122" t="n"/>
      <c r="G9" s="122" t="n"/>
      <c r="H9" s="122" t="n"/>
      <c r="I9" s="123" t="n"/>
    </row>
    <row r="10" ht="44.25" customFormat="1" customHeight="1" s="42">
      <c r="A10" s="11" t="inlineStr">
        <is>
          <t>绩
效
指
标</t>
        </is>
      </c>
      <c r="B10" s="54" t="inlineStr">
        <is>
          <t>一级指标</t>
        </is>
      </c>
      <c r="C10" s="123" t="n"/>
      <c r="D10" s="54" t="inlineStr">
        <is>
          <t>二级指标</t>
        </is>
      </c>
      <c r="E10" s="54" t="inlineStr">
        <is>
          <t>三级指标</t>
        </is>
      </c>
      <c r="F10" s="122" t="n"/>
      <c r="G10" s="122" t="n"/>
      <c r="H10" s="123" t="n"/>
      <c r="I10" s="54" t="inlineStr">
        <is>
          <t>指标值</t>
        </is>
      </c>
    </row>
    <row r="11" ht="54" customFormat="1" customHeight="1" s="42">
      <c r="A11" s="124" t="n"/>
      <c r="B11" s="49" t="inlineStr">
        <is>
          <t>产出指标</t>
        </is>
      </c>
      <c r="C11" s="143" t="n"/>
      <c r="D11" s="54" t="inlineStr">
        <is>
          <t>数量指标</t>
        </is>
      </c>
      <c r="E11" s="27" t="inlineStr">
        <is>
          <t>建设数量</t>
        </is>
      </c>
      <c r="F11" s="122" t="n"/>
      <c r="G11" s="122" t="n"/>
      <c r="H11" s="123" t="n"/>
      <c r="I11" s="53" t="inlineStr">
        <is>
          <t>混凝土道路维修300平方米，柏油路面维修300平方米，透水砖恢复58平方米</t>
        </is>
      </c>
    </row>
    <row r="12" ht="38" customFormat="1" customHeight="1" s="42">
      <c r="A12" s="124" t="n"/>
      <c r="B12" s="144" t="n"/>
      <c r="C12" s="145" t="n"/>
      <c r="D12" s="49" t="inlineStr">
        <is>
          <t>质量指标</t>
        </is>
      </c>
      <c r="E12" s="54" t="inlineStr">
        <is>
          <t>项目验收合格率</t>
        </is>
      </c>
      <c r="F12" s="122" t="n"/>
      <c r="G12" s="122" t="n"/>
      <c r="H12" s="123" t="n"/>
      <c r="I12" s="53" t="n">
        <v>1</v>
      </c>
    </row>
    <row r="13" ht="38" customFormat="1" customHeight="1" s="42">
      <c r="A13" s="124" t="n"/>
      <c r="B13" s="144" t="n"/>
      <c r="C13" s="145" t="n"/>
      <c r="D13" s="54" t="inlineStr">
        <is>
          <t>时效指标</t>
        </is>
      </c>
      <c r="E13" s="54" t="inlineStr">
        <is>
          <t>项目按计划完成率</t>
        </is>
      </c>
      <c r="F13" s="122" t="n"/>
      <c r="G13" s="122" t="n"/>
      <c r="H13" s="123" t="n"/>
      <c r="I13" s="53" t="n">
        <v>1</v>
      </c>
    </row>
    <row r="14" ht="38" customFormat="1" customHeight="1" s="42">
      <c r="A14" s="124" t="n"/>
      <c r="B14" s="144" t="n"/>
      <c r="C14" s="145" t="n"/>
      <c r="D14" s="54" t="inlineStr">
        <is>
          <t>成本指标</t>
        </is>
      </c>
      <c r="E14" s="54" t="inlineStr">
        <is>
          <t>补助标准</t>
        </is>
      </c>
      <c r="F14" s="122" t="n"/>
      <c r="G14" s="122" t="n"/>
      <c r="H14" s="123" t="n"/>
      <c r="I14" s="54" t="inlineStr">
        <is>
          <t>30万元</t>
        </is>
      </c>
    </row>
    <row r="15" ht="38" customFormat="1" customHeight="1" s="42">
      <c r="A15" s="124" t="n"/>
      <c r="B15" s="149" t="inlineStr">
        <is>
          <t>效益指标</t>
        </is>
      </c>
      <c r="C15" s="145" t="n"/>
      <c r="D15" s="33" t="inlineStr">
        <is>
          <t>经济效益指标</t>
        </is>
      </c>
      <c r="E15" s="27" t="inlineStr">
        <is>
          <t>带动务工收入</t>
        </is>
      </c>
      <c r="F15" s="122" t="n"/>
      <c r="G15" s="122" t="n"/>
      <c r="H15" s="123" t="n"/>
      <c r="I15" s="54" t="inlineStr">
        <is>
          <t>≥2500元</t>
        </is>
      </c>
    </row>
    <row r="16" ht="38" customFormat="1" customHeight="1" s="42">
      <c r="A16" s="124" t="n"/>
      <c r="B16" s="144" t="n"/>
      <c r="C16" s="145" t="n"/>
      <c r="D16" s="27" t="inlineStr">
        <is>
          <t>社会效益
指标</t>
        </is>
      </c>
      <c r="E16" s="27" t="inlineStr">
        <is>
          <t>受益户数</t>
        </is>
      </c>
      <c r="F16" s="122" t="n"/>
      <c r="G16" s="122" t="n"/>
      <c r="H16" s="123" t="n"/>
      <c r="I16" s="54" t="inlineStr">
        <is>
          <t>36户</t>
        </is>
      </c>
    </row>
    <row r="17" ht="38" customFormat="1" customHeight="1" s="42">
      <c r="A17" s="125" t="n"/>
      <c r="B17" s="54" t="inlineStr">
        <is>
          <t>满意度指标</t>
        </is>
      </c>
      <c r="C17" s="123" t="n"/>
      <c r="D17" s="54" t="inlineStr">
        <is>
          <t>服务对象
满意度指标</t>
        </is>
      </c>
      <c r="E17" s="54" t="inlineStr">
        <is>
          <t>受益村贫困户满意度</t>
        </is>
      </c>
      <c r="F17" s="122" t="n"/>
      <c r="G17" s="122" t="n"/>
      <c r="H17" s="123" t="n"/>
      <c r="I17" s="53" t="inlineStr">
        <is>
          <t>≥95%</t>
        </is>
      </c>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xl/worksheets/sheet6.xml><?xml version="1.0" encoding="utf-8"?>
<worksheet xmlns="http://schemas.openxmlformats.org/spreadsheetml/2006/main">
  <sheetPr>
    <outlinePr summaryBelow="1" summaryRight="1"/>
    <pageSetUpPr/>
  </sheetPr>
  <dimension ref="A1:XFD19"/>
  <sheetViews>
    <sheetView workbookViewId="0">
      <selection activeCell="O11" sqref="O11"/>
    </sheetView>
  </sheetViews>
  <sheetFormatPr baseColWidth="8" defaultColWidth="9.725" defaultRowHeight="15.75"/>
  <cols>
    <col width="6.75833333333333" customWidth="1" style="25" min="1" max="1"/>
    <col width="5.09166666666667" customWidth="1" style="25" min="2" max="3"/>
    <col width="13.9833333333333" customWidth="1" style="25" min="4" max="4"/>
    <col width="8.75" customWidth="1" style="25" min="5" max="5"/>
    <col width="8.699999999999999" customWidth="1" style="25" min="6" max="6"/>
    <col width="7.5" customWidth="1" style="25" min="7" max="7"/>
    <col width="5.09166666666667" customWidth="1" style="25" min="8" max="8"/>
    <col width="18.5" customWidth="1" style="3" min="9" max="9"/>
    <col width="10" customWidth="1" style="25" min="10" max="26"/>
    <col width="9.725" customWidth="1" style="25" min="27" max="16378"/>
    <col width="9.725" customWidth="1" style="4" min="16379" max="16384"/>
  </cols>
  <sheetData>
    <row r="1" ht="26" customFormat="1" customHeight="1" s="1">
      <c r="A1" s="5" t="inlineStr">
        <is>
          <t>附件2-1</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27" t="inlineStr">
        <is>
          <t>项目名称</t>
        </is>
      </c>
      <c r="B3" s="122" t="n"/>
      <c r="C3" s="123" t="n"/>
      <c r="D3" s="27" t="inlineStr">
        <is>
          <t>环县甜水镇锦绣甜园易地扶贫搬迁安置点基础设施维修项目</t>
        </is>
      </c>
      <c r="E3" s="123" t="n"/>
      <c r="F3" s="27" t="inlineStr">
        <is>
          <t>项目负责人及电话</t>
        </is>
      </c>
      <c r="G3" s="123" t="n"/>
      <c r="H3" s="27" t="inlineStr">
        <is>
          <t>耿嫔
13884161681</t>
        </is>
      </c>
      <c r="I3" s="123" t="n"/>
      <c r="XEY3" s="4" t="n"/>
      <c r="XEZ3" s="4" t="n"/>
      <c r="XFA3" s="4" t="n"/>
      <c r="XFB3" s="4" t="n"/>
      <c r="XFC3" s="4" t="n"/>
      <c r="XFD3" s="4" t="n"/>
    </row>
    <row r="4" ht="47" customFormat="1" customHeight="1" s="25">
      <c r="A4" s="27" t="inlineStr">
        <is>
          <t>主管部门</t>
        </is>
      </c>
      <c r="B4" s="122" t="n"/>
      <c r="C4" s="123" t="n"/>
      <c r="D4" s="27" t="inlineStr">
        <is>
          <t>环县发展和改革局</t>
        </is>
      </c>
      <c r="E4" s="123" t="n"/>
      <c r="F4" s="27" t="inlineStr">
        <is>
          <t>实施单位</t>
        </is>
      </c>
      <c r="G4" s="123" t="n"/>
      <c r="H4" s="27" t="inlineStr">
        <is>
          <t>环县以工代赈办</t>
        </is>
      </c>
      <c r="I4" s="123" t="n"/>
      <c r="XEY4" s="4" t="n"/>
      <c r="XEZ4" s="4" t="n"/>
      <c r="XFA4" s="4" t="n"/>
      <c r="XFB4" s="4" t="n"/>
      <c r="XFC4" s="4" t="n"/>
      <c r="XFD4" s="4" t="n"/>
    </row>
    <row r="5" ht="35" customFormat="1" customHeight="1" s="25">
      <c r="A5" s="27" t="inlineStr">
        <is>
          <t>资金情况
（万元）</t>
        </is>
      </c>
      <c r="B5" s="142" t="n"/>
      <c r="C5" s="143" t="n"/>
      <c r="D5" s="19" t="inlineStr">
        <is>
          <t>年度资金总额：</t>
        </is>
      </c>
      <c r="E5" s="123" t="n"/>
      <c r="F5" s="27" t="n">
        <v>309</v>
      </c>
      <c r="G5" s="122" t="n"/>
      <c r="H5" s="122" t="n"/>
      <c r="I5" s="123" t="n"/>
      <c r="XEY5" s="4" t="n"/>
      <c r="XEZ5" s="4" t="n"/>
      <c r="XFA5" s="4" t="n"/>
      <c r="XFB5" s="4" t="n"/>
      <c r="XFC5" s="4" t="n"/>
      <c r="XFD5" s="4" t="n"/>
    </row>
    <row r="6" ht="35" customFormat="1" customHeight="1" s="25">
      <c r="A6" s="144" t="n"/>
      <c r="C6" s="145" t="n"/>
      <c r="D6" s="27" t="inlineStr">
        <is>
          <t xml:space="preserve">       其中：财政拨款</t>
        </is>
      </c>
      <c r="E6" s="123" t="n"/>
      <c r="F6" s="27" t="n">
        <v>309</v>
      </c>
      <c r="G6" s="122" t="n"/>
      <c r="H6" s="122" t="n"/>
      <c r="I6" s="123" t="n"/>
      <c r="XEY6" s="4" t="n"/>
      <c r="XEZ6" s="4" t="n"/>
      <c r="XFA6" s="4" t="n"/>
      <c r="XFB6" s="4" t="n"/>
      <c r="XFC6" s="4" t="n"/>
      <c r="XFD6" s="4" t="n"/>
    </row>
    <row r="7" ht="35" customFormat="1" customHeight="1" s="25">
      <c r="A7" s="146" t="n"/>
      <c r="B7" s="147" t="n"/>
      <c r="C7" s="148" t="n"/>
      <c r="D7" s="27" t="inlineStr">
        <is>
          <t xml:space="preserve">             其他资金</t>
        </is>
      </c>
      <c r="E7" s="123" t="n"/>
      <c r="F7" s="27" t="n"/>
      <c r="G7" s="122" t="n"/>
      <c r="H7" s="122" t="n"/>
      <c r="I7" s="123" t="n"/>
      <c r="XEY7" s="4" t="n"/>
      <c r="XEZ7" s="4" t="n"/>
      <c r="XFA7" s="4" t="n"/>
      <c r="XFB7" s="4" t="n"/>
      <c r="XFC7" s="4" t="n"/>
      <c r="XFD7" s="4" t="n"/>
    </row>
    <row r="8" ht="35" customFormat="1" customHeight="1" s="25">
      <c r="A8" s="27" t="inlineStr">
        <is>
          <t>总
体
目
标</t>
        </is>
      </c>
      <c r="B8" s="27" t="inlineStr">
        <is>
          <t>年度目标</t>
        </is>
      </c>
      <c r="C8" s="122" t="n"/>
      <c r="D8" s="122" t="n"/>
      <c r="E8" s="122" t="n"/>
      <c r="F8" s="122" t="n"/>
      <c r="G8" s="122" t="n"/>
      <c r="H8" s="122" t="n"/>
      <c r="I8" s="123" t="n"/>
      <c r="XEY8" s="4" t="n"/>
      <c r="XEZ8" s="4" t="n"/>
      <c r="XFA8" s="4" t="n"/>
      <c r="XFB8" s="4" t="n"/>
      <c r="XFC8" s="4" t="n"/>
      <c r="XFD8" s="4" t="n"/>
    </row>
    <row r="9" ht="40" customFormat="1" customHeight="1" s="25">
      <c r="A9" s="125" t="n"/>
      <c r="B9" s="19" t="inlineStr">
        <is>
          <t>有效提升甜水街村北街组锦绣甜园安置小区的服务功能，改善人居环境，提升基础设施条件。</t>
        </is>
      </c>
      <c r="C9" s="122" t="n"/>
      <c r="D9" s="122" t="n"/>
      <c r="E9" s="122" t="n"/>
      <c r="F9" s="122" t="n"/>
      <c r="G9" s="122" t="n"/>
      <c r="H9" s="122" t="n"/>
      <c r="I9" s="123" t="n"/>
      <c r="XEY9" s="4" t="n"/>
      <c r="XEZ9" s="4" t="n"/>
      <c r="XFA9" s="4" t="n"/>
      <c r="XFB9" s="4" t="n"/>
      <c r="XFC9" s="4" t="n"/>
      <c r="XFD9" s="4" t="n"/>
    </row>
    <row r="10" ht="27" customFormat="1" customHeight="1" s="25">
      <c r="A10" s="27" t="inlineStr">
        <is>
          <t>绩
效
指
标</t>
        </is>
      </c>
      <c r="B10" s="27" t="inlineStr">
        <is>
          <t>一级指标</t>
        </is>
      </c>
      <c r="C10" s="123" t="n"/>
      <c r="D10" s="27" t="inlineStr">
        <is>
          <t>二级指标</t>
        </is>
      </c>
      <c r="E10" s="27" t="inlineStr">
        <is>
          <t>三级指标</t>
        </is>
      </c>
      <c r="F10" s="122" t="n"/>
      <c r="G10" s="122" t="n"/>
      <c r="H10" s="123" t="n"/>
      <c r="I10" s="27" t="inlineStr">
        <is>
          <t>指标值</t>
        </is>
      </c>
      <c r="XEY10" s="4" t="n"/>
      <c r="XEZ10" s="4" t="n"/>
      <c r="XFA10" s="4" t="n"/>
      <c r="XFB10" s="4" t="n"/>
      <c r="XFC10" s="4" t="n"/>
      <c r="XFD10" s="4" t="n"/>
    </row>
    <row r="11" ht="66" customFormat="1" customHeight="1" s="25">
      <c r="A11" s="124" t="n"/>
      <c r="B11" s="27" t="inlineStr">
        <is>
          <t>产出指标</t>
        </is>
      </c>
      <c r="C11" s="143" t="n"/>
      <c r="D11" s="27" t="inlineStr">
        <is>
          <t>数量指标</t>
        </is>
      </c>
      <c r="E11" s="27" t="inlineStr">
        <is>
          <t>建设数量</t>
        </is>
      </c>
      <c r="F11" s="122" t="n"/>
      <c r="G11" s="122" t="n"/>
      <c r="H11" s="123" t="n"/>
      <c r="I11" s="24" t="inlineStr">
        <is>
          <t>30立方米玻璃钢化粪池1座，检查井盖维修更换34座，雨水口篦子维修更换10座，维修硬化总面积8481.85平方米</t>
        </is>
      </c>
      <c r="XEY11" s="4" t="n"/>
      <c r="XEZ11" s="4" t="n"/>
      <c r="XFA11" s="4" t="n"/>
      <c r="XFB11" s="4" t="n"/>
      <c r="XFC11" s="4" t="n"/>
      <c r="XFD11" s="4" t="n"/>
    </row>
    <row r="12" ht="39" customFormat="1" customHeight="1" s="25">
      <c r="A12" s="124" t="n"/>
      <c r="B12" s="144" t="n"/>
      <c r="C12" s="145" t="n"/>
      <c r="D12" s="27" t="inlineStr">
        <is>
          <t>质量指标</t>
        </is>
      </c>
      <c r="E12" s="27" t="inlineStr">
        <is>
          <t>项目验收合格率</t>
        </is>
      </c>
      <c r="F12" s="122" t="n"/>
      <c r="G12" s="122" t="n"/>
      <c r="H12" s="123" t="n"/>
      <c r="I12" s="24" t="n">
        <v>1</v>
      </c>
      <c r="XEY12" s="4" t="n"/>
      <c r="XEZ12" s="4" t="n"/>
      <c r="XFA12" s="4" t="n"/>
      <c r="XFB12" s="4" t="n"/>
      <c r="XFC12" s="4" t="n"/>
      <c r="XFD12" s="4" t="n"/>
    </row>
    <row r="13" ht="39" customFormat="1" customHeight="1" s="25">
      <c r="A13" s="124" t="n"/>
      <c r="B13" s="144" t="n"/>
      <c r="C13" s="145" t="n"/>
      <c r="D13" s="27" t="inlineStr">
        <is>
          <t>时效指标</t>
        </is>
      </c>
      <c r="E13" s="27" t="inlineStr">
        <is>
          <t>项目按计划完成率</t>
        </is>
      </c>
      <c r="F13" s="122" t="n"/>
      <c r="G13" s="122" t="n"/>
      <c r="H13" s="123" t="n"/>
      <c r="I13" s="24" t="n">
        <v>1</v>
      </c>
      <c r="XEY13" s="4" t="n"/>
      <c r="XEZ13" s="4" t="n"/>
      <c r="XFA13" s="4" t="n"/>
      <c r="XFB13" s="4" t="n"/>
      <c r="XFC13" s="4" t="n"/>
      <c r="XFD13" s="4" t="n"/>
    </row>
    <row r="14" ht="39" customFormat="1" customHeight="1" s="25">
      <c r="A14" s="124" t="n"/>
      <c r="B14" s="146" t="n"/>
      <c r="C14" s="148" t="n"/>
      <c r="D14" s="27" t="inlineStr">
        <is>
          <t>成本指标</t>
        </is>
      </c>
      <c r="E14" s="27" t="inlineStr">
        <is>
          <t>项目补助资金</t>
        </is>
      </c>
      <c r="F14" s="122" t="n"/>
      <c r="G14" s="122" t="n"/>
      <c r="H14" s="123" t="n"/>
      <c r="I14" s="27" t="inlineStr">
        <is>
          <t>100万元</t>
        </is>
      </c>
    </row>
    <row r="15" ht="39" customFormat="1" customHeight="1" s="25">
      <c r="A15" s="124" t="n"/>
      <c r="B15" s="27" t="inlineStr">
        <is>
          <t>效益指标</t>
        </is>
      </c>
      <c r="C15" s="143" t="n"/>
      <c r="D15" s="27" t="inlineStr">
        <is>
          <t>经济效益
指标</t>
        </is>
      </c>
      <c r="E15" s="27" t="inlineStr">
        <is>
          <t>带动八里铺村及山城堡村集体和群众的经济发展</t>
        </is>
      </c>
      <c r="F15" s="122" t="n"/>
      <c r="G15" s="122" t="n"/>
      <c r="H15" s="123" t="n"/>
      <c r="I15" s="24" t="inlineStr">
        <is>
          <t>≥22万元</t>
        </is>
      </c>
      <c r="XEY15" s="4" t="n"/>
      <c r="XEZ15" s="4" t="n"/>
      <c r="XFA15" s="4" t="n"/>
      <c r="XFB15" s="4" t="n"/>
      <c r="XFC15" s="4" t="n"/>
      <c r="XFD15" s="4" t="n"/>
    </row>
    <row r="16" ht="39" customFormat="1" customHeight="1" s="25">
      <c r="A16" s="124" t="n"/>
      <c r="B16" s="146" t="n"/>
      <c r="C16" s="148" t="n"/>
      <c r="D16" s="26" t="inlineStr">
        <is>
          <t>社会效益
指标</t>
        </is>
      </c>
      <c r="E16" s="27" t="inlineStr">
        <is>
          <t>项目受益户数</t>
        </is>
      </c>
      <c r="F16" s="122" t="n"/>
      <c r="G16" s="122" t="n"/>
      <c r="H16" s="123" t="n"/>
      <c r="I16" s="26" t="inlineStr">
        <is>
          <t>736户</t>
        </is>
      </c>
      <c r="XEY16" s="4" t="n"/>
      <c r="XEZ16" s="4" t="n"/>
      <c r="XFA16" s="4" t="n"/>
      <c r="XFB16" s="4" t="n"/>
      <c r="XFC16" s="4" t="n"/>
      <c r="XFD16" s="4" t="n"/>
    </row>
    <row r="17" ht="39" customFormat="1" customHeight="1" s="25">
      <c r="A17" s="125" t="n"/>
      <c r="B17" s="26" t="inlineStr">
        <is>
          <t>满意度指标</t>
        </is>
      </c>
      <c r="C17" s="123" t="n"/>
      <c r="D17" s="26" t="inlineStr">
        <is>
          <t>服务对象
满意度指标</t>
        </is>
      </c>
      <c r="E17" s="26" t="inlineStr">
        <is>
          <t>受益贫困户满意度</t>
        </is>
      </c>
      <c r="F17" s="122" t="n"/>
      <c r="G17" s="122" t="n"/>
      <c r="H17" s="123" t="n"/>
      <c r="I17" s="26" t="inlineStr">
        <is>
          <t>≥95%</t>
        </is>
      </c>
      <c r="XEY17" s="4" t="n"/>
      <c r="XEZ17" s="4" t="n"/>
      <c r="XFA17" s="4" t="n"/>
      <c r="XFB17" s="4" t="n"/>
      <c r="XFC17" s="4" t="n"/>
      <c r="XFD17" s="4" t="n"/>
    </row>
    <row r="18" customFormat="1" s="25">
      <c r="A18" s="12" t="n"/>
      <c r="B18" s="12" t="n"/>
      <c r="C18" s="12" t="n"/>
      <c r="D18" s="12" t="n"/>
      <c r="E18" s="12" t="n"/>
      <c r="F18" s="12" t="n"/>
      <c r="G18" s="12" t="n"/>
      <c r="H18" s="12" t="n"/>
      <c r="I18" s="15" t="n"/>
      <c r="XEY18" s="4" t="n"/>
      <c r="XEZ18" s="4" t="n"/>
      <c r="XFA18" s="4" t="n"/>
      <c r="XFB18" s="4" t="n"/>
      <c r="XFC18" s="4" t="n"/>
      <c r="XFD18" s="4" t="n"/>
    </row>
    <row r="19" customFormat="1" s="25">
      <c r="A19" s="12" t="n"/>
      <c r="B19" s="12" t="n"/>
      <c r="C19" s="12" t="n"/>
      <c r="D19" s="12" t="n"/>
      <c r="E19" s="12" t="n"/>
      <c r="F19" s="12" t="n"/>
      <c r="G19" s="12" t="n"/>
      <c r="H19" s="12" t="n"/>
      <c r="I19" s="15" t="n"/>
      <c r="XEY19" s="4" t="n"/>
      <c r="XEZ19" s="4" t="n"/>
      <c r="XFA19" s="4" t="n"/>
      <c r="XFB19" s="4" t="n"/>
      <c r="XFC19" s="4" t="n"/>
      <c r="XFD19" s="4" t="n"/>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xl/worksheets/sheet7.xml><?xml version="1.0" encoding="utf-8"?>
<worksheet xmlns="http://schemas.openxmlformats.org/spreadsheetml/2006/main">
  <sheetPr>
    <outlinePr summaryBelow="1" summaryRight="1"/>
    <pageSetUpPr/>
  </sheetPr>
  <dimension ref="A1:XFD19"/>
  <sheetViews>
    <sheetView workbookViewId="0">
      <selection activeCell="J17" sqref="J17"/>
    </sheetView>
  </sheetViews>
  <sheetFormatPr baseColWidth="8" defaultColWidth="9.725" defaultRowHeight="15.75"/>
  <cols>
    <col width="6.75833333333333" customWidth="1" style="25" min="1" max="1"/>
    <col width="5.09166666666667" customWidth="1" style="25" min="2" max="3"/>
    <col width="13.9833333333333" customWidth="1" style="25" min="4" max="4"/>
    <col width="13.375" customWidth="1" style="25" min="5" max="5"/>
    <col width="8.699999999999999" customWidth="1" style="25" min="6" max="6"/>
    <col width="8.891666666666669" customWidth="1" style="25" min="7" max="7"/>
    <col width="5.09166666666667" customWidth="1" style="25" min="8" max="8"/>
    <col width="11.1666666666667" customWidth="1" style="3" min="9" max="9"/>
    <col width="10" customWidth="1" style="25" min="10" max="26"/>
    <col width="9.725" customWidth="1" style="25" min="27" max="16378"/>
    <col width="9.725" customWidth="1" style="4" min="16379" max="16384"/>
  </cols>
  <sheetData>
    <row r="1" ht="26" customFormat="1" customHeight="1" s="1">
      <c r="A1" s="5" t="inlineStr">
        <is>
          <t>附件2-6</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27" t="inlineStr">
        <is>
          <t>项目名称</t>
        </is>
      </c>
      <c r="B3" s="122" t="n"/>
      <c r="C3" s="123" t="n"/>
      <c r="D3" s="27" t="inlineStr">
        <is>
          <t>环县合道镇红崖洼村易地扶贫搬迁安置点村级集体经济建设项目</t>
        </is>
      </c>
      <c r="E3" s="123" t="n"/>
      <c r="F3" s="27" t="inlineStr">
        <is>
          <t>项目负责人及电话</t>
        </is>
      </c>
      <c r="G3" s="123" t="n"/>
      <c r="H3" s="27" t="inlineStr">
        <is>
          <t>梁建升
18793480715</t>
        </is>
      </c>
      <c r="I3" s="123" t="n"/>
      <c r="XEY3" s="4" t="n"/>
      <c r="XEZ3" s="4" t="n"/>
      <c r="XFA3" s="4" t="n"/>
      <c r="XFB3" s="4" t="n"/>
      <c r="XFC3" s="4" t="n"/>
      <c r="XFD3" s="4" t="n"/>
    </row>
    <row r="4" ht="47" customFormat="1" customHeight="1" s="25">
      <c r="A4" s="27" t="inlineStr">
        <is>
          <t>主管部门</t>
        </is>
      </c>
      <c r="B4" s="122" t="n"/>
      <c r="C4" s="123" t="n"/>
      <c r="D4" s="27" t="inlineStr">
        <is>
          <t>环县发展和改革局</t>
        </is>
      </c>
      <c r="E4" s="123" t="n"/>
      <c r="F4" s="27" t="inlineStr">
        <is>
          <t>实施单位</t>
        </is>
      </c>
      <c r="G4" s="123" t="n"/>
      <c r="H4" s="27" t="inlineStr">
        <is>
          <t>合道镇人民政府</t>
        </is>
      </c>
      <c r="I4" s="123" t="n"/>
      <c r="XEY4" s="4" t="n"/>
      <c r="XEZ4" s="4" t="n"/>
      <c r="XFA4" s="4" t="n"/>
      <c r="XFB4" s="4" t="n"/>
      <c r="XFC4" s="4" t="n"/>
      <c r="XFD4" s="4" t="n"/>
    </row>
    <row r="5" ht="35" customFormat="1" customHeight="1" s="25">
      <c r="A5" s="27" t="inlineStr">
        <is>
          <t>资金情况
（万元）</t>
        </is>
      </c>
      <c r="B5" s="142" t="n"/>
      <c r="C5" s="143" t="n"/>
      <c r="D5" s="19" t="inlineStr">
        <is>
          <t>年度资金总额：</t>
        </is>
      </c>
      <c r="E5" s="123" t="n"/>
      <c r="F5" s="27" t="n">
        <v>70</v>
      </c>
      <c r="G5" s="122" t="n"/>
      <c r="H5" s="122" t="n"/>
      <c r="I5" s="123" t="n"/>
      <c r="XEY5" s="4" t="n"/>
      <c r="XEZ5" s="4" t="n"/>
      <c r="XFA5" s="4" t="n"/>
      <c r="XFB5" s="4" t="n"/>
      <c r="XFC5" s="4" t="n"/>
      <c r="XFD5" s="4" t="n"/>
    </row>
    <row r="6" ht="35" customFormat="1" customHeight="1" s="25">
      <c r="A6" s="144" t="n"/>
      <c r="C6" s="145" t="n"/>
      <c r="D6" s="27" t="inlineStr">
        <is>
          <t xml:space="preserve">    其中：财政拨款</t>
        </is>
      </c>
      <c r="E6" s="123" t="n"/>
      <c r="F6" s="27" t="n">
        <v>70</v>
      </c>
      <c r="G6" s="122" t="n"/>
      <c r="H6" s="122" t="n"/>
      <c r="I6" s="123" t="n"/>
      <c r="XEY6" s="4" t="n"/>
      <c r="XEZ6" s="4" t="n"/>
      <c r="XFA6" s="4" t="n"/>
      <c r="XFB6" s="4" t="n"/>
      <c r="XFC6" s="4" t="n"/>
      <c r="XFD6" s="4" t="n"/>
    </row>
    <row r="7" ht="35" customFormat="1" customHeight="1" s="25">
      <c r="A7" s="146" t="n"/>
      <c r="B7" s="147" t="n"/>
      <c r="C7" s="148" t="n"/>
      <c r="D7" s="27" t="inlineStr">
        <is>
          <t xml:space="preserve">     其他资金</t>
        </is>
      </c>
      <c r="E7" s="123" t="n"/>
      <c r="F7" s="27" t="n">
        <v>0</v>
      </c>
      <c r="G7" s="122" t="n"/>
      <c r="H7" s="122" t="n"/>
      <c r="I7" s="123" t="n"/>
      <c r="XEY7" s="4" t="n"/>
      <c r="XEZ7" s="4" t="n"/>
      <c r="XFA7" s="4" t="n"/>
      <c r="XFB7" s="4" t="n"/>
      <c r="XFC7" s="4" t="n"/>
      <c r="XFD7" s="4" t="n"/>
    </row>
    <row r="8" ht="35" customFormat="1" customHeight="1" s="25">
      <c r="A8" s="27" t="inlineStr">
        <is>
          <t>总
体
目
标</t>
        </is>
      </c>
      <c r="B8" s="27" t="inlineStr">
        <is>
          <t>年度目标</t>
        </is>
      </c>
      <c r="C8" s="122" t="n"/>
      <c r="D8" s="122" t="n"/>
      <c r="E8" s="122" t="n"/>
      <c r="F8" s="122" t="n"/>
      <c r="G8" s="122" t="n"/>
      <c r="H8" s="122" t="n"/>
      <c r="I8" s="123" t="n"/>
      <c r="XEY8" s="4" t="n"/>
      <c r="XEZ8" s="4" t="n"/>
      <c r="XFA8" s="4" t="n"/>
      <c r="XFB8" s="4" t="n"/>
      <c r="XFC8" s="4" t="n"/>
      <c r="XFD8" s="4" t="n"/>
    </row>
    <row r="9" ht="46" customFormat="1" customHeight="1" s="25">
      <c r="A9" s="125" t="n"/>
      <c r="B9" s="19" t="inlineStr">
        <is>
          <t>发展壮大村级集体经济，每年按协议比例为村集体分红，增加村集体收入，解决搬迁群众就地就近就业问题。</t>
        </is>
      </c>
      <c r="C9" s="122" t="n"/>
      <c r="D9" s="122" t="n"/>
      <c r="E9" s="122" t="n"/>
      <c r="F9" s="122" t="n"/>
      <c r="G9" s="122" t="n"/>
      <c r="H9" s="122" t="n"/>
      <c r="I9" s="123" t="n"/>
      <c r="XEY9" s="4" t="n"/>
      <c r="XEZ9" s="4" t="n"/>
      <c r="XFA9" s="4" t="n"/>
      <c r="XFB9" s="4" t="n"/>
      <c r="XFC9" s="4" t="n"/>
      <c r="XFD9" s="4" t="n"/>
    </row>
    <row r="10" ht="35" customFormat="1" customHeight="1" s="25">
      <c r="A10" s="27" t="inlineStr">
        <is>
          <t>绩
效
指
标</t>
        </is>
      </c>
      <c r="B10" s="27" t="inlineStr">
        <is>
          <t>一级指标</t>
        </is>
      </c>
      <c r="C10" s="123" t="n"/>
      <c r="D10" s="27" t="inlineStr">
        <is>
          <t>二级指标</t>
        </is>
      </c>
      <c r="E10" s="27" t="inlineStr">
        <is>
          <t>三级指标</t>
        </is>
      </c>
      <c r="F10" s="122" t="n"/>
      <c r="G10" s="122" t="n"/>
      <c r="H10" s="123" t="n"/>
      <c r="I10" s="27" t="inlineStr">
        <is>
          <t>指标值</t>
        </is>
      </c>
      <c r="XEY10" s="4" t="n"/>
      <c r="XEZ10" s="4" t="n"/>
      <c r="XFA10" s="4" t="n"/>
      <c r="XFB10" s="4" t="n"/>
      <c r="XFC10" s="4" t="n"/>
      <c r="XFD10" s="4" t="n"/>
    </row>
    <row r="11" ht="35" customFormat="1" customHeight="1" s="25">
      <c r="A11" s="124" t="n"/>
      <c r="B11" s="27" t="inlineStr">
        <is>
          <t>产出指标</t>
        </is>
      </c>
      <c r="C11" s="143" t="n"/>
      <c r="D11" s="27" t="inlineStr">
        <is>
          <t>数量指标</t>
        </is>
      </c>
      <c r="E11" s="27" t="inlineStr">
        <is>
          <t>发展村集体经济数量村数</t>
        </is>
      </c>
      <c r="F11" s="122" t="n"/>
      <c r="G11" s="122" t="n"/>
      <c r="H11" s="123" t="n"/>
      <c r="I11" s="24" t="inlineStr">
        <is>
          <t>1个</t>
        </is>
      </c>
      <c r="XEY11" s="4" t="n"/>
      <c r="XEZ11" s="4" t="n"/>
      <c r="XFA11" s="4" t="n"/>
      <c r="XFB11" s="4" t="n"/>
      <c r="XFC11" s="4" t="n"/>
      <c r="XFD11" s="4" t="n"/>
    </row>
    <row r="12" ht="35" customFormat="1" customHeight="1" s="25">
      <c r="A12" s="124" t="n"/>
      <c r="B12" s="144" t="n"/>
      <c r="C12" s="145" t="n"/>
      <c r="D12" s="27" t="inlineStr">
        <is>
          <t>质量指标</t>
        </is>
      </c>
      <c r="E12" s="27" t="inlineStr">
        <is>
          <t>项目验收合格率</t>
        </is>
      </c>
      <c r="F12" s="122" t="n"/>
      <c r="G12" s="122" t="n"/>
      <c r="H12" s="123" t="n"/>
      <c r="I12" s="24" t="n">
        <v>1</v>
      </c>
      <c r="XEY12" s="4" t="n"/>
      <c r="XEZ12" s="4" t="n"/>
      <c r="XFA12" s="4" t="n"/>
      <c r="XFB12" s="4" t="n"/>
      <c r="XFC12" s="4" t="n"/>
      <c r="XFD12" s="4" t="n"/>
    </row>
    <row r="13" ht="35" customFormat="1" customHeight="1" s="25">
      <c r="A13" s="124" t="n"/>
      <c r="B13" s="144" t="n"/>
      <c r="C13" s="145" t="n"/>
      <c r="D13" s="27" t="inlineStr">
        <is>
          <t>时效指标</t>
        </is>
      </c>
      <c r="E13" s="27" t="inlineStr">
        <is>
          <t>项目按时间计划完成率</t>
        </is>
      </c>
      <c r="F13" s="122" t="n"/>
      <c r="G13" s="122" t="n"/>
      <c r="H13" s="123" t="n"/>
      <c r="I13" s="24" t="n">
        <v>1</v>
      </c>
      <c r="XEY13" s="4" t="n"/>
      <c r="XEZ13" s="4" t="n"/>
      <c r="XFA13" s="4" t="n"/>
      <c r="XFB13" s="4" t="n"/>
      <c r="XFC13" s="4" t="n"/>
      <c r="XFD13" s="4" t="n"/>
    </row>
    <row r="14" ht="35" customFormat="1" customHeight="1" s="25">
      <c r="A14" s="124" t="n"/>
      <c r="B14" s="146" t="n"/>
      <c r="C14" s="148" t="n"/>
      <c r="D14" s="27" t="inlineStr">
        <is>
          <t>成本指标</t>
        </is>
      </c>
      <c r="E14" s="27" t="inlineStr">
        <is>
          <t>投入资金</t>
        </is>
      </c>
      <c r="F14" s="122" t="n"/>
      <c r="G14" s="122" t="n"/>
      <c r="H14" s="123" t="n"/>
      <c r="I14" s="27" t="inlineStr">
        <is>
          <t>70万元</t>
        </is>
      </c>
    </row>
    <row r="15" ht="35" customFormat="1" customHeight="1" s="25">
      <c r="A15" s="124" t="n"/>
      <c r="B15" s="27" t="inlineStr">
        <is>
          <t>效益指标</t>
        </is>
      </c>
      <c r="C15" s="143" t="n"/>
      <c r="D15" s="27" t="inlineStr">
        <is>
          <t>经济效益
指标</t>
        </is>
      </c>
      <c r="E15" s="27" t="inlineStr">
        <is>
          <t>村集体年均收益</t>
        </is>
      </c>
      <c r="F15" s="122" t="n"/>
      <c r="G15" s="122" t="n"/>
      <c r="H15" s="123" t="n"/>
      <c r="I15" s="24" t="inlineStr">
        <is>
          <t>≥4万元</t>
        </is>
      </c>
      <c r="XEY15" s="4" t="n"/>
      <c r="XEZ15" s="4" t="n"/>
      <c r="XFA15" s="4" t="n"/>
      <c r="XFB15" s="4" t="n"/>
      <c r="XFC15" s="4" t="n"/>
      <c r="XFD15" s="4" t="n"/>
    </row>
    <row r="16" ht="35" customFormat="1" customHeight="1" s="25">
      <c r="A16" s="124" t="n"/>
      <c r="B16" s="144" t="n"/>
      <c r="C16" s="145" t="n"/>
      <c r="D16" s="26" t="inlineStr">
        <is>
          <t>社会效益
指标</t>
        </is>
      </c>
      <c r="E16" s="27" t="inlineStr">
        <is>
          <t>带动贫困户务工总收入</t>
        </is>
      </c>
      <c r="F16" s="122" t="n"/>
      <c r="G16" s="122" t="n"/>
      <c r="H16" s="123" t="n"/>
      <c r="I16" s="26" t="inlineStr">
        <is>
          <t>≥45万元</t>
        </is>
      </c>
      <c r="XEY16" s="4" t="n"/>
      <c r="XEZ16" s="4" t="n"/>
      <c r="XFA16" s="4" t="n"/>
      <c r="XFB16" s="4" t="n"/>
      <c r="XFC16" s="4" t="n"/>
      <c r="XFD16" s="4" t="n"/>
    </row>
    <row r="17" ht="35" customFormat="1" customHeight="1" s="25">
      <c r="A17" s="124" t="n"/>
      <c r="B17" s="146" t="n"/>
      <c r="C17" s="148" t="n"/>
      <c r="D17" s="26" t="inlineStr">
        <is>
          <t>社会效益
指标</t>
        </is>
      </c>
      <c r="E17" s="27" t="inlineStr">
        <is>
          <t>带动贫困户增收完成率</t>
        </is>
      </c>
      <c r="F17" s="122" t="n"/>
      <c r="G17" s="122" t="n"/>
      <c r="H17" s="123" t="n"/>
      <c r="I17" s="40" t="n">
        <v>1</v>
      </c>
      <c r="XEY17" s="4" t="n"/>
      <c r="XEZ17" s="4" t="n"/>
      <c r="XFA17" s="4" t="n"/>
      <c r="XFB17" s="4" t="n"/>
      <c r="XFC17" s="4" t="n"/>
      <c r="XFD17" s="4" t="n"/>
    </row>
    <row r="18" ht="35" customFormat="1" customHeight="1" s="25">
      <c r="A18" s="125" t="n"/>
      <c r="B18" s="26" t="inlineStr">
        <is>
          <t>满意度指标</t>
        </is>
      </c>
      <c r="C18" s="123" t="n"/>
      <c r="D18" s="26" t="inlineStr">
        <is>
          <t>服务对象
满意度指标</t>
        </is>
      </c>
      <c r="E18" s="27" t="inlineStr">
        <is>
          <t>受益贫困户满意度</t>
        </is>
      </c>
      <c r="F18" s="122" t="n"/>
      <c r="G18" s="122" t="n"/>
      <c r="H18" s="123" t="n"/>
      <c r="I18" s="26" t="inlineStr">
        <is>
          <t>≥495%</t>
        </is>
      </c>
      <c r="XEY18" s="4" t="n"/>
      <c r="XEZ18" s="4" t="n"/>
      <c r="XFA18" s="4" t="n"/>
      <c r="XFB18" s="4" t="n"/>
      <c r="XFC18" s="4" t="n"/>
      <c r="XFD18" s="4" t="n"/>
    </row>
    <row r="19" customFormat="1" s="25">
      <c r="A19" s="12" t="n"/>
      <c r="B19" s="12" t="n"/>
      <c r="C19" s="12" t="n"/>
      <c r="D19" s="12" t="n"/>
      <c r="E19" s="12" t="n"/>
      <c r="F19" s="12" t="n"/>
      <c r="G19" s="12" t="n"/>
      <c r="H19" s="12" t="n"/>
      <c r="I19" s="15" t="n"/>
      <c r="XEY19" s="4" t="n"/>
      <c r="XEZ19" s="4" t="n"/>
      <c r="XFA19" s="4" t="n"/>
      <c r="XFB19" s="4" t="n"/>
      <c r="XFC19" s="4" t="n"/>
      <c r="XFD19" s="4" t="n"/>
    </row>
  </sheetData>
  <mergeCells count="33">
    <mergeCell ref="F4:G4"/>
    <mergeCell ref="E16:H16"/>
    <mergeCell ref="A3:C3"/>
    <mergeCell ref="H4:I4"/>
    <mergeCell ref="B18:C18"/>
    <mergeCell ref="F3:G3"/>
    <mergeCell ref="D6:E6"/>
    <mergeCell ref="A2:I2"/>
    <mergeCell ref="E18:H18"/>
    <mergeCell ref="E12:H12"/>
    <mergeCell ref="A4:C4"/>
    <mergeCell ref="B8:I8"/>
    <mergeCell ref="A10:A1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B15:C17"/>
    <mergeCell ref="D5:E5"/>
    <mergeCell ref="B11:C14"/>
    <mergeCell ref="E15:H15"/>
    <mergeCell ref="E11:H11"/>
  </mergeCells>
  <pageMargins left="0.75" right="0.75" top="1" bottom="1" header="0.5" footer="0.5"/>
  <pageSetup orientation="portrait" paperSize="9"/>
</worksheet>
</file>

<file path=xl/worksheets/sheet8.xml><?xml version="1.0" encoding="utf-8"?>
<worksheet xmlns="http://schemas.openxmlformats.org/spreadsheetml/2006/main">
  <sheetPr>
    <outlinePr summaryBelow="1" summaryRight="1"/>
    <pageSetUpPr/>
  </sheetPr>
  <dimension ref="A1:XFD19"/>
  <sheetViews>
    <sheetView workbookViewId="0">
      <selection activeCell="E12" sqref="E12:H12"/>
    </sheetView>
  </sheetViews>
  <sheetFormatPr baseColWidth="8" defaultColWidth="9.725" defaultRowHeight="15.75"/>
  <cols>
    <col width="6.75833333333333" customWidth="1" style="25" min="1" max="1"/>
    <col width="5.09166666666667" customWidth="1" style="25" min="2" max="3"/>
    <col width="13.9833333333333" customWidth="1" style="25" min="4" max="4"/>
    <col width="13.375" customWidth="1" style="25" min="5" max="5"/>
    <col width="8.699999999999999" customWidth="1" style="25" min="6" max="6"/>
    <col width="8.891666666666669" customWidth="1" style="25" min="7" max="7"/>
    <col width="5.09166666666667" customWidth="1" style="25" min="8" max="8"/>
    <col width="11.1666666666667" customWidth="1" style="3" min="9" max="9"/>
    <col width="10" customWidth="1" style="25" min="10" max="26"/>
    <col width="9.725" customWidth="1" style="25" min="27" max="16378"/>
    <col width="9.725" customWidth="1" style="4" min="16379" max="16384"/>
  </cols>
  <sheetData>
    <row r="1" ht="26" customFormat="1" customHeight="1" s="1">
      <c r="A1" s="5" t="inlineStr">
        <is>
          <t>附件2-7</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27" t="inlineStr">
        <is>
          <t>项目名称</t>
        </is>
      </c>
      <c r="B3" s="122" t="n"/>
      <c r="C3" s="123" t="n"/>
      <c r="D3" s="27" t="inlineStr">
        <is>
          <t>环县洪德镇河连湾村易地扶贫搬迁安置点村级集体经济发展项目</t>
        </is>
      </c>
      <c r="E3" s="123" t="n"/>
      <c r="F3" s="27" t="inlineStr">
        <is>
          <t>项目负责人及电话</t>
        </is>
      </c>
      <c r="G3" s="123" t="n"/>
      <c r="H3" s="27" t="inlineStr">
        <is>
          <t>何海军
13830466061</t>
        </is>
      </c>
      <c r="I3" s="123" t="n"/>
      <c r="XEY3" s="4" t="n"/>
      <c r="XEZ3" s="4" t="n"/>
      <c r="XFA3" s="4" t="n"/>
      <c r="XFB3" s="4" t="n"/>
      <c r="XFC3" s="4" t="n"/>
      <c r="XFD3" s="4" t="n"/>
    </row>
    <row r="4" ht="47" customFormat="1" customHeight="1" s="25">
      <c r="A4" s="27" t="inlineStr">
        <is>
          <t>主管部门</t>
        </is>
      </c>
      <c r="B4" s="122" t="n"/>
      <c r="C4" s="123" t="n"/>
      <c r="D4" s="27" t="inlineStr">
        <is>
          <t>环县发展和改革局</t>
        </is>
      </c>
      <c r="E4" s="123" t="n"/>
      <c r="F4" s="27" t="inlineStr">
        <is>
          <t>实施单位</t>
        </is>
      </c>
      <c r="G4" s="123" t="n"/>
      <c r="H4" s="27" t="inlineStr">
        <is>
          <t>洪德镇人民政府</t>
        </is>
      </c>
      <c r="I4" s="123" t="n"/>
      <c r="XEY4" s="4" t="n"/>
      <c r="XEZ4" s="4" t="n"/>
      <c r="XFA4" s="4" t="n"/>
      <c r="XFB4" s="4" t="n"/>
      <c r="XFC4" s="4" t="n"/>
      <c r="XFD4" s="4" t="n"/>
    </row>
    <row r="5" ht="35" customFormat="1" customHeight="1" s="25">
      <c r="A5" s="27" t="inlineStr">
        <is>
          <t>资金情况
（万元）</t>
        </is>
      </c>
      <c r="B5" s="142" t="n"/>
      <c r="C5" s="143" t="n"/>
      <c r="D5" s="19" t="inlineStr">
        <is>
          <t>年度资金总额：</t>
        </is>
      </c>
      <c r="E5" s="123" t="n"/>
      <c r="F5" s="27" t="n">
        <v>90</v>
      </c>
      <c r="G5" s="122" t="n"/>
      <c r="H5" s="122" t="n"/>
      <c r="I5" s="123" t="n"/>
      <c r="XEY5" s="4" t="n"/>
      <c r="XEZ5" s="4" t="n"/>
      <c r="XFA5" s="4" t="n"/>
      <c r="XFB5" s="4" t="n"/>
      <c r="XFC5" s="4" t="n"/>
      <c r="XFD5" s="4" t="n"/>
    </row>
    <row r="6" ht="35" customFormat="1" customHeight="1" s="25">
      <c r="A6" s="144" t="n"/>
      <c r="C6" s="145" t="n"/>
      <c r="D6" s="27" t="inlineStr">
        <is>
          <t xml:space="preserve">    其中：财政拨款</t>
        </is>
      </c>
      <c r="E6" s="123" t="n"/>
      <c r="F6" s="27" t="n">
        <v>90</v>
      </c>
      <c r="G6" s="122" t="n"/>
      <c r="H6" s="122" t="n"/>
      <c r="I6" s="123" t="n"/>
      <c r="XEY6" s="4" t="n"/>
      <c r="XEZ6" s="4" t="n"/>
      <c r="XFA6" s="4" t="n"/>
      <c r="XFB6" s="4" t="n"/>
      <c r="XFC6" s="4" t="n"/>
      <c r="XFD6" s="4" t="n"/>
    </row>
    <row r="7" ht="35" customFormat="1" customHeight="1" s="25">
      <c r="A7" s="146" t="n"/>
      <c r="B7" s="147" t="n"/>
      <c r="C7" s="148" t="n"/>
      <c r="D7" s="27" t="inlineStr">
        <is>
          <t xml:space="preserve">     其他资金</t>
        </is>
      </c>
      <c r="E7" s="123" t="n"/>
      <c r="F7" s="27" t="n"/>
      <c r="G7" s="122" t="n"/>
      <c r="H7" s="122" t="n"/>
      <c r="I7" s="123" t="n"/>
      <c r="XEY7" s="4" t="n"/>
      <c r="XEZ7" s="4" t="n"/>
      <c r="XFA7" s="4" t="n"/>
      <c r="XFB7" s="4" t="n"/>
      <c r="XFC7" s="4" t="n"/>
      <c r="XFD7" s="4" t="n"/>
    </row>
    <row r="8" ht="35" customFormat="1" customHeight="1" s="25">
      <c r="A8" s="27" t="inlineStr">
        <is>
          <t>总
体
目
标</t>
        </is>
      </c>
      <c r="B8" s="27" t="inlineStr">
        <is>
          <t>年度目标</t>
        </is>
      </c>
      <c r="C8" s="122" t="n"/>
      <c r="D8" s="122" t="n"/>
      <c r="E8" s="122" t="n"/>
      <c r="F8" s="122" t="n"/>
      <c r="G8" s="122" t="n"/>
      <c r="H8" s="122" t="n"/>
      <c r="I8" s="123" t="n"/>
      <c r="XEY8" s="4" t="n"/>
      <c r="XEZ8" s="4" t="n"/>
      <c r="XFA8" s="4" t="n"/>
      <c r="XFB8" s="4" t="n"/>
      <c r="XFC8" s="4" t="n"/>
      <c r="XFD8" s="4" t="n"/>
    </row>
    <row r="9" ht="40" customFormat="1" customHeight="1" s="25">
      <c r="A9" s="125" t="n"/>
      <c r="B9" s="19" t="inlineStr">
        <is>
          <t>发展壮大村级集体经济，每年按协议比例为村集体分红，增加村集体收入，解决搬迁群众就地就近就业问题。</t>
        </is>
      </c>
      <c r="C9" s="122" t="n"/>
      <c r="D9" s="122" t="n"/>
      <c r="E9" s="122" t="n"/>
      <c r="F9" s="122" t="n"/>
      <c r="G9" s="122" t="n"/>
      <c r="H9" s="122" t="n"/>
      <c r="I9" s="123" t="n"/>
      <c r="XEY9" s="4" t="n"/>
      <c r="XEZ9" s="4" t="n"/>
      <c r="XFA9" s="4" t="n"/>
      <c r="XFB9" s="4" t="n"/>
      <c r="XFC9" s="4" t="n"/>
      <c r="XFD9" s="4" t="n"/>
    </row>
    <row r="10" ht="45" customFormat="1" customHeight="1" s="25">
      <c r="A10" s="27" t="inlineStr">
        <is>
          <t>绩
效
指
标</t>
        </is>
      </c>
      <c r="B10" s="27" t="inlineStr">
        <is>
          <t>一级指标</t>
        </is>
      </c>
      <c r="C10" s="123" t="n"/>
      <c r="D10" s="27" t="inlineStr">
        <is>
          <t>二级指标</t>
        </is>
      </c>
      <c r="E10" s="27" t="inlineStr">
        <is>
          <t>三级指标</t>
        </is>
      </c>
      <c r="F10" s="122" t="n"/>
      <c r="G10" s="122" t="n"/>
      <c r="H10" s="123" t="n"/>
      <c r="I10" s="27" t="inlineStr">
        <is>
          <t>指标值</t>
        </is>
      </c>
      <c r="XEY10" s="4" t="n"/>
      <c r="XEZ10" s="4" t="n"/>
      <c r="XFA10" s="4" t="n"/>
      <c r="XFB10" s="4" t="n"/>
      <c r="XFC10" s="4" t="n"/>
      <c r="XFD10" s="4" t="n"/>
    </row>
    <row r="11" ht="50" customFormat="1" customHeight="1" s="25">
      <c r="A11" s="124" t="n"/>
      <c r="B11" s="27" t="inlineStr">
        <is>
          <t>产出指标</t>
        </is>
      </c>
      <c r="C11" s="143" t="n"/>
      <c r="D11" s="27" t="inlineStr">
        <is>
          <t>数量指标</t>
        </is>
      </c>
      <c r="E11" s="27" t="inlineStr">
        <is>
          <t>发展村集体经济数量</t>
        </is>
      </c>
      <c r="F11" s="122" t="n"/>
      <c r="G11" s="122" t="n"/>
      <c r="H11" s="123" t="n"/>
      <c r="I11" s="24" t="inlineStr">
        <is>
          <t>1个</t>
        </is>
      </c>
      <c r="XEY11" s="4" t="n"/>
      <c r="XEZ11" s="4" t="n"/>
      <c r="XFA11" s="4" t="n"/>
      <c r="XFB11" s="4" t="n"/>
      <c r="XFC11" s="4" t="n"/>
      <c r="XFD11" s="4" t="n"/>
    </row>
    <row r="12" ht="47" customFormat="1" customHeight="1" s="25">
      <c r="A12" s="124" t="n"/>
      <c r="B12" s="144" t="n"/>
      <c r="C12" s="145" t="n"/>
      <c r="D12" s="27" t="inlineStr">
        <is>
          <t>质量指标</t>
        </is>
      </c>
      <c r="E12" s="27" t="inlineStr">
        <is>
          <t>项目验收合格率</t>
        </is>
      </c>
      <c r="F12" s="122" t="n"/>
      <c r="G12" s="122" t="n"/>
      <c r="H12" s="123" t="n"/>
      <c r="I12" s="24" t="n">
        <v>1</v>
      </c>
      <c r="XEY12" s="4" t="n"/>
      <c r="XEZ12" s="4" t="n"/>
      <c r="XFA12" s="4" t="n"/>
      <c r="XFB12" s="4" t="n"/>
      <c r="XFC12" s="4" t="n"/>
      <c r="XFD12" s="4" t="n"/>
    </row>
    <row r="13" ht="47" customFormat="1" customHeight="1" s="25">
      <c r="A13" s="124" t="n"/>
      <c r="B13" s="144" t="n"/>
      <c r="C13" s="145" t="n"/>
      <c r="D13" s="27" t="inlineStr">
        <is>
          <t>时效指标</t>
        </is>
      </c>
      <c r="E13" s="27" t="inlineStr">
        <is>
          <t>项目按计划完成率</t>
        </is>
      </c>
      <c r="F13" s="122" t="n"/>
      <c r="G13" s="122" t="n"/>
      <c r="H13" s="123" t="n"/>
      <c r="I13" s="24" t="n">
        <v>1</v>
      </c>
      <c r="XEY13" s="4" t="n"/>
      <c r="XEZ13" s="4" t="n"/>
      <c r="XFA13" s="4" t="n"/>
      <c r="XFB13" s="4" t="n"/>
      <c r="XFC13" s="4" t="n"/>
      <c r="XFD13" s="4" t="n"/>
    </row>
    <row r="14" ht="47" customFormat="1" customHeight="1" s="25">
      <c r="A14" s="124" t="n"/>
      <c r="B14" s="146" t="n"/>
      <c r="C14" s="148" t="n"/>
      <c r="D14" s="27" t="inlineStr">
        <is>
          <t>成本指标</t>
        </is>
      </c>
      <c r="E14" s="27" t="inlineStr">
        <is>
          <t>补助资金</t>
        </is>
      </c>
      <c r="F14" s="122" t="n"/>
      <c r="G14" s="122" t="n"/>
      <c r="H14" s="123" t="n"/>
      <c r="I14" s="27" t="inlineStr">
        <is>
          <t>90万元</t>
        </is>
      </c>
    </row>
    <row r="15" ht="47" customFormat="1" customHeight="1" s="25">
      <c r="A15" s="124" t="n"/>
      <c r="B15" s="27" t="inlineStr">
        <is>
          <t>效益指标</t>
        </is>
      </c>
      <c r="C15" s="123" t="n"/>
      <c r="D15" s="27" t="inlineStr">
        <is>
          <t>社会效益
指标</t>
        </is>
      </c>
      <c r="E15" s="27" t="inlineStr">
        <is>
          <t>项目受益户数</t>
        </is>
      </c>
      <c r="F15" s="122" t="n"/>
      <c r="G15" s="122" t="n"/>
      <c r="H15" s="123" t="n"/>
      <c r="I15" s="24" t="inlineStr">
        <is>
          <t>580户</t>
        </is>
      </c>
      <c r="XEY15" s="4" t="n"/>
      <c r="XEZ15" s="4" t="n"/>
      <c r="XFA15" s="4" t="n"/>
      <c r="XFB15" s="4" t="n"/>
      <c r="XFC15" s="4" t="n"/>
      <c r="XFD15" s="4" t="n"/>
    </row>
    <row r="16" ht="47" customFormat="1" customHeight="1" s="25">
      <c r="A16" s="125" t="n"/>
      <c r="B16" s="27" t="inlineStr">
        <is>
          <t>满意度指标</t>
        </is>
      </c>
      <c r="C16" s="123" t="n"/>
      <c r="D16" s="26" t="inlineStr">
        <is>
          <t>服务对象
满意度指标</t>
        </is>
      </c>
      <c r="E16" s="27" t="inlineStr">
        <is>
          <t>项目受益贫困户满意度</t>
        </is>
      </c>
      <c r="F16" s="122" t="n"/>
      <c r="G16" s="122" t="n"/>
      <c r="H16" s="123" t="n"/>
      <c r="I16" s="26" t="inlineStr">
        <is>
          <t>≥95%</t>
        </is>
      </c>
      <c r="XEY16" s="4" t="n"/>
      <c r="XEZ16" s="4" t="n"/>
      <c r="XFA16" s="4" t="n"/>
      <c r="XFB16" s="4" t="n"/>
      <c r="XFC16" s="4" t="n"/>
      <c r="XFD16" s="4" t="n"/>
    </row>
    <row r="17" customFormat="1" s="25">
      <c r="A17" s="12" t="n"/>
      <c r="B17" s="12" t="n"/>
      <c r="C17" s="12" t="n"/>
      <c r="D17" s="12" t="n"/>
      <c r="E17" s="12" t="n"/>
      <c r="F17" s="12" t="n"/>
      <c r="G17" s="12" t="n"/>
      <c r="H17" s="12" t="n"/>
      <c r="I17" s="15" t="n"/>
      <c r="XEY17" s="4" t="n"/>
      <c r="XEZ17" s="4" t="n"/>
      <c r="XFA17" s="4" t="n"/>
      <c r="XFB17" s="4" t="n"/>
      <c r="XFC17" s="4" t="n"/>
      <c r="XFD17" s="4" t="n"/>
    </row>
    <row r="18" customFormat="1" s="25">
      <c r="A18" s="12" t="n"/>
      <c r="B18" s="12" t="n"/>
      <c r="C18" s="12" t="n"/>
      <c r="D18" s="12" t="n"/>
      <c r="E18" s="12" t="n"/>
      <c r="F18" s="12" t="n"/>
      <c r="G18" s="12" t="n"/>
      <c r="H18" s="12" t="n"/>
      <c r="I18" s="15" t="n"/>
      <c r="XEY18" s="4" t="n"/>
      <c r="XEZ18" s="4" t="n"/>
      <c r="XFA18" s="4" t="n"/>
      <c r="XFB18" s="4" t="n"/>
      <c r="XFC18" s="4" t="n"/>
      <c r="XFD18" s="4" t="n"/>
    </row>
    <row r="19" customFormat="1" s="25">
      <c r="A19" s="12" t="n"/>
      <c r="B19" s="12" t="n"/>
      <c r="C19" s="12" t="n"/>
      <c r="D19" s="12" t="n"/>
      <c r="E19" s="12" t="n"/>
      <c r="F19" s="12" t="n"/>
      <c r="G19" s="12" t="n"/>
      <c r="H19" s="12" t="n"/>
      <c r="I19" s="15" t="n"/>
      <c r="XEY19" s="4" t="n"/>
      <c r="XEZ19" s="4" t="n"/>
      <c r="XFA19" s="4" t="n"/>
      <c r="XFB19" s="4" t="n"/>
      <c r="XFC19" s="4" t="n"/>
      <c r="XFD19" s="4"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9.xml><?xml version="1.0" encoding="utf-8"?>
<worksheet xmlns="http://schemas.openxmlformats.org/spreadsheetml/2006/main">
  <sheetPr>
    <outlinePr summaryBelow="1" summaryRight="1"/>
    <pageSetUpPr/>
  </sheetPr>
  <dimension ref="A1:XFD19"/>
  <sheetViews>
    <sheetView workbookViewId="0">
      <selection activeCell="K16" sqref="K16"/>
    </sheetView>
  </sheetViews>
  <sheetFormatPr baseColWidth="8" defaultColWidth="9.725" defaultRowHeight="15.75"/>
  <cols>
    <col width="6.75833333333333" customWidth="1" style="25" min="1" max="1"/>
    <col width="5.09166666666667" customWidth="1" style="25" min="2" max="3"/>
    <col width="13.9833333333333" customWidth="1" style="25" min="4" max="4"/>
    <col width="13.375" customWidth="1" style="25" min="5" max="5"/>
    <col width="8.699999999999999" customWidth="1" style="25" min="6" max="6"/>
    <col width="7.5" customWidth="1" style="25" min="7" max="7"/>
    <col width="5.09166666666667" customWidth="1" style="25" min="8" max="8"/>
    <col width="12.75" customWidth="1" style="3" min="9" max="9"/>
    <col width="10" customWidth="1" style="25" min="10" max="26"/>
    <col width="9.725" customWidth="1" style="25" min="27" max="16378"/>
    <col width="9.725" customWidth="1" style="4" min="16379" max="16384"/>
  </cols>
  <sheetData>
    <row r="1" ht="26" customFormat="1" customHeight="1" s="1">
      <c r="A1" s="5" t="inlineStr">
        <is>
          <t>附件2-8</t>
        </is>
      </c>
      <c r="I1" s="13" t="n"/>
      <c r="XEY1" s="16" t="n"/>
      <c r="XEZ1" s="16" t="n"/>
      <c r="XFA1" s="16" t="n"/>
      <c r="XFB1" s="16" t="n"/>
      <c r="XFC1" s="16" t="n"/>
      <c r="XFD1" s="16" t="n"/>
    </row>
    <row r="2" ht="42" customFormat="1" customHeight="1" s="25">
      <c r="A2" s="6" t="inlineStr">
        <is>
          <t>环县2022年市级财政衔接资金绩效目标表</t>
        </is>
      </c>
      <c r="XEY2" s="4" t="n"/>
      <c r="XEZ2" s="4" t="n"/>
      <c r="XFA2" s="4" t="n"/>
      <c r="XFB2" s="4" t="n"/>
      <c r="XFC2" s="4" t="n"/>
      <c r="XFD2" s="4" t="n"/>
    </row>
    <row r="3" ht="47" customFormat="1" customHeight="1" s="25">
      <c r="A3" s="27" t="inlineStr">
        <is>
          <t>项目名称</t>
        </is>
      </c>
      <c r="B3" s="122" t="n"/>
      <c r="C3" s="123" t="n"/>
      <c r="D3" s="27" t="inlineStr">
        <is>
          <t>环县秦团庄乡新集子易地扶贫搬迁安置点中药材种植建设项目二期</t>
        </is>
      </c>
      <c r="E3" s="123" t="n"/>
      <c r="F3" s="27" t="inlineStr">
        <is>
          <t>项目负责人及电话</t>
        </is>
      </c>
      <c r="G3" s="123" t="n"/>
      <c r="H3" s="27" t="inlineStr">
        <is>
          <t>刘凤飞
13884182990</t>
        </is>
      </c>
      <c r="I3" s="123" t="n"/>
      <c r="XEY3" s="4" t="n"/>
      <c r="XEZ3" s="4" t="n"/>
      <c r="XFA3" s="4" t="n"/>
      <c r="XFB3" s="4" t="n"/>
      <c r="XFC3" s="4" t="n"/>
      <c r="XFD3" s="4" t="n"/>
    </row>
    <row r="4" ht="47" customFormat="1" customHeight="1" s="25">
      <c r="A4" s="27" t="inlineStr">
        <is>
          <t>主管部门</t>
        </is>
      </c>
      <c r="B4" s="122" t="n"/>
      <c r="C4" s="123" t="n"/>
      <c r="D4" s="27" t="inlineStr">
        <is>
          <t>环县发展和改革局</t>
        </is>
      </c>
      <c r="E4" s="123" t="n"/>
      <c r="F4" s="27" t="inlineStr">
        <is>
          <t>实施单位</t>
        </is>
      </c>
      <c r="G4" s="123" t="n"/>
      <c r="H4" s="27" t="inlineStr">
        <is>
          <t>秦团庄乡人民政府</t>
        </is>
      </c>
      <c r="I4" s="123" t="n"/>
      <c r="XEY4" s="4" t="n"/>
      <c r="XEZ4" s="4" t="n"/>
      <c r="XFA4" s="4" t="n"/>
      <c r="XFB4" s="4" t="n"/>
      <c r="XFC4" s="4" t="n"/>
      <c r="XFD4" s="4" t="n"/>
    </row>
    <row r="5" ht="35" customFormat="1" customHeight="1" s="25">
      <c r="A5" s="27" t="inlineStr">
        <is>
          <t>资金情况
（万元）</t>
        </is>
      </c>
      <c r="B5" s="142" t="n"/>
      <c r="C5" s="143" t="n"/>
      <c r="D5" s="19" t="inlineStr">
        <is>
          <t>年度资金总额：</t>
        </is>
      </c>
      <c r="E5" s="123" t="n"/>
      <c r="F5" s="27" t="n">
        <v>41</v>
      </c>
      <c r="G5" s="122" t="n"/>
      <c r="H5" s="122" t="n"/>
      <c r="I5" s="123" t="n"/>
      <c r="XEY5" s="4" t="n"/>
      <c r="XEZ5" s="4" t="n"/>
      <c r="XFA5" s="4" t="n"/>
      <c r="XFB5" s="4" t="n"/>
      <c r="XFC5" s="4" t="n"/>
      <c r="XFD5" s="4" t="n"/>
    </row>
    <row r="6" ht="35" customFormat="1" customHeight="1" s="25">
      <c r="A6" s="144" t="n"/>
      <c r="C6" s="145" t="n"/>
      <c r="D6" s="27" t="inlineStr">
        <is>
          <t xml:space="preserve">       其中：财政拨款</t>
        </is>
      </c>
      <c r="E6" s="123" t="n"/>
      <c r="F6" s="27" t="n">
        <v>41</v>
      </c>
      <c r="G6" s="122" t="n"/>
      <c r="H6" s="122" t="n"/>
      <c r="I6" s="123" t="n"/>
      <c r="XEY6" s="4" t="n"/>
      <c r="XEZ6" s="4" t="n"/>
      <c r="XFA6" s="4" t="n"/>
      <c r="XFB6" s="4" t="n"/>
      <c r="XFC6" s="4" t="n"/>
      <c r="XFD6" s="4" t="n"/>
    </row>
    <row r="7" ht="35" customFormat="1" customHeight="1" s="25">
      <c r="A7" s="146" t="n"/>
      <c r="B7" s="147" t="n"/>
      <c r="C7" s="148" t="n"/>
      <c r="D7" s="27" t="inlineStr">
        <is>
          <t xml:space="preserve">             其他资金</t>
        </is>
      </c>
      <c r="E7" s="123" t="n"/>
      <c r="F7" s="27" t="n"/>
      <c r="G7" s="122" t="n"/>
      <c r="H7" s="122" t="n"/>
      <c r="I7" s="123" t="n"/>
      <c r="XEY7" s="4" t="n"/>
      <c r="XEZ7" s="4" t="n"/>
      <c r="XFA7" s="4" t="n"/>
      <c r="XFB7" s="4" t="n"/>
      <c r="XFC7" s="4" t="n"/>
      <c r="XFD7" s="4" t="n"/>
    </row>
    <row r="8" ht="35" customFormat="1" customHeight="1" s="25">
      <c r="A8" s="27" t="inlineStr">
        <is>
          <t>总
体
目
标</t>
        </is>
      </c>
      <c r="B8" s="27" t="inlineStr">
        <is>
          <t>年度目标</t>
        </is>
      </c>
      <c r="C8" s="122" t="n"/>
      <c r="D8" s="122" t="n"/>
      <c r="E8" s="122" t="n"/>
      <c r="F8" s="122" t="n"/>
      <c r="G8" s="122" t="n"/>
      <c r="H8" s="122" t="n"/>
      <c r="I8" s="123" t="n"/>
      <c r="XEY8" s="4" t="n"/>
      <c r="XEZ8" s="4" t="n"/>
      <c r="XFA8" s="4" t="n"/>
      <c r="XFB8" s="4" t="n"/>
      <c r="XFC8" s="4" t="n"/>
      <c r="XFD8" s="4" t="n"/>
    </row>
    <row r="9" ht="40" customFormat="1" customHeight="1" s="25">
      <c r="A9" s="125" t="n"/>
      <c r="B9" s="19" t="inlineStr">
        <is>
          <t>持续培育后续产业，带动安置点搬迁群众增收。</t>
        </is>
      </c>
      <c r="C9" s="122" t="n"/>
      <c r="D9" s="122" t="n"/>
      <c r="E9" s="122" t="n"/>
      <c r="F9" s="122" t="n"/>
      <c r="G9" s="122" t="n"/>
      <c r="H9" s="122" t="n"/>
      <c r="I9" s="123" t="n"/>
      <c r="XEY9" s="4" t="n"/>
      <c r="XEZ9" s="4" t="n"/>
      <c r="XFA9" s="4" t="n"/>
      <c r="XFB9" s="4" t="n"/>
      <c r="XFC9" s="4" t="n"/>
      <c r="XFD9" s="4" t="n"/>
    </row>
    <row r="10" ht="45" customFormat="1" customHeight="1" s="25">
      <c r="A10" s="27" t="inlineStr">
        <is>
          <t>绩
效
指
标</t>
        </is>
      </c>
      <c r="B10" s="27" t="inlineStr">
        <is>
          <t>一级指标</t>
        </is>
      </c>
      <c r="C10" s="123" t="n"/>
      <c r="D10" s="27" t="inlineStr">
        <is>
          <t>二级指标</t>
        </is>
      </c>
      <c r="E10" s="27" t="inlineStr">
        <is>
          <t>三级指标</t>
        </is>
      </c>
      <c r="F10" s="122" t="n"/>
      <c r="G10" s="122" t="n"/>
      <c r="H10" s="123" t="n"/>
      <c r="I10" s="27" t="inlineStr">
        <is>
          <t>指标值</t>
        </is>
      </c>
      <c r="XEY10" s="4" t="n"/>
      <c r="XEZ10" s="4" t="n"/>
      <c r="XFA10" s="4" t="n"/>
      <c r="XFB10" s="4" t="n"/>
      <c r="XFC10" s="4" t="n"/>
      <c r="XFD10" s="4" t="n"/>
    </row>
    <row r="11" ht="52" customFormat="1" customHeight="1" s="25">
      <c r="A11" s="124" t="n"/>
      <c r="B11" s="27" t="inlineStr">
        <is>
          <t>产出指标</t>
        </is>
      </c>
      <c r="C11" s="143" t="n"/>
      <c r="D11" s="27" t="inlineStr">
        <is>
          <t>数量指标</t>
        </is>
      </c>
      <c r="E11" s="27" t="inlineStr">
        <is>
          <t>新修混凝土道路数量，平整土地亩数。</t>
        </is>
      </c>
      <c r="F11" s="122" t="n"/>
      <c r="G11" s="122" t="n"/>
      <c r="H11" s="123" t="n"/>
      <c r="I11" s="24" t="inlineStr">
        <is>
          <t>新修混凝土道路1788.7平方米，平整土地152.4亩。</t>
        </is>
      </c>
      <c r="XEY11" s="4" t="n"/>
      <c r="XEZ11" s="4" t="n"/>
      <c r="XFA11" s="4" t="n"/>
      <c r="XFB11" s="4" t="n"/>
      <c r="XFC11" s="4" t="n"/>
      <c r="XFD11" s="4" t="n"/>
    </row>
    <row r="12" ht="37" customFormat="1" customHeight="1" s="25">
      <c r="A12" s="124" t="n"/>
      <c r="B12" s="144" t="n"/>
      <c r="C12" s="145" t="n"/>
      <c r="D12" s="27" t="inlineStr">
        <is>
          <t>质量指标</t>
        </is>
      </c>
      <c r="E12" s="27" t="inlineStr">
        <is>
          <t>项目验收合格率</t>
        </is>
      </c>
      <c r="F12" s="122" t="n"/>
      <c r="G12" s="122" t="n"/>
      <c r="H12" s="123" t="n"/>
      <c r="I12" s="24" t="n">
        <v>1</v>
      </c>
      <c r="XEY12" s="4" t="n"/>
      <c r="XEZ12" s="4" t="n"/>
      <c r="XFA12" s="4" t="n"/>
      <c r="XFB12" s="4" t="n"/>
      <c r="XFC12" s="4" t="n"/>
      <c r="XFD12" s="4" t="n"/>
    </row>
    <row r="13" ht="37" customFormat="1" customHeight="1" s="25">
      <c r="A13" s="124" t="n"/>
      <c r="B13" s="144" t="n"/>
      <c r="C13" s="145" t="n"/>
      <c r="D13" s="27" t="inlineStr">
        <is>
          <t>时效指标</t>
        </is>
      </c>
      <c r="E13" s="27" t="inlineStr">
        <is>
          <t>项目按计划完成率</t>
        </is>
      </c>
      <c r="F13" s="122" t="n"/>
      <c r="G13" s="122" t="n"/>
      <c r="H13" s="123" t="n"/>
      <c r="I13" s="24" t="n">
        <v>1</v>
      </c>
      <c r="XEY13" s="4" t="n"/>
      <c r="XEZ13" s="4" t="n"/>
      <c r="XFA13" s="4" t="n"/>
      <c r="XFB13" s="4" t="n"/>
      <c r="XFC13" s="4" t="n"/>
      <c r="XFD13" s="4" t="n"/>
    </row>
    <row r="14" ht="37" customFormat="1" customHeight="1" s="25">
      <c r="A14" s="124" t="n"/>
      <c r="B14" s="146" t="n"/>
      <c r="C14" s="148" t="n"/>
      <c r="D14" s="27" t="inlineStr">
        <is>
          <t>成本指标</t>
        </is>
      </c>
      <c r="E14" s="27" t="inlineStr">
        <is>
          <t>项目补助资金</t>
        </is>
      </c>
      <c r="F14" s="122" t="n"/>
      <c r="G14" s="122" t="n"/>
      <c r="H14" s="123" t="n"/>
      <c r="I14" s="27" t="inlineStr">
        <is>
          <t>41万元</t>
        </is>
      </c>
    </row>
    <row r="15" ht="37" customFormat="1" customHeight="1" s="25">
      <c r="A15" s="124" t="n"/>
      <c r="B15" s="27" t="inlineStr">
        <is>
          <t>效益指标</t>
        </is>
      </c>
      <c r="C15" s="143" t="n"/>
      <c r="D15" s="27" t="inlineStr">
        <is>
          <t>经济效益
指标</t>
        </is>
      </c>
      <c r="E15" s="27" t="inlineStr">
        <is>
          <t>带动周边群众务工人员增加收入</t>
        </is>
      </c>
      <c r="F15" s="122" t="n"/>
      <c r="G15" s="122" t="n"/>
      <c r="H15" s="123" t="n"/>
      <c r="I15" s="24" t="inlineStr">
        <is>
          <t>≥1万元</t>
        </is>
      </c>
      <c r="XEY15" s="4" t="n"/>
      <c r="XEZ15" s="4" t="n"/>
      <c r="XFA15" s="4" t="n"/>
      <c r="XFB15" s="4" t="n"/>
      <c r="XFC15" s="4" t="n"/>
      <c r="XFD15" s="4" t="n"/>
    </row>
    <row r="16" ht="37" customFormat="1" customHeight="1" s="25">
      <c r="A16" s="124" t="n"/>
      <c r="B16" s="146" t="n"/>
      <c r="C16" s="148" t="n"/>
      <c r="D16" s="26" t="inlineStr">
        <is>
          <t>社会效益
指标</t>
        </is>
      </c>
      <c r="E16" s="27" t="inlineStr">
        <is>
          <t>受益户数</t>
        </is>
      </c>
      <c r="F16" s="122" t="n"/>
      <c r="G16" s="122" t="n"/>
      <c r="H16" s="123" t="n"/>
      <c r="I16" s="26" t="inlineStr">
        <is>
          <t>94户</t>
        </is>
      </c>
      <c r="XEY16" s="4" t="n"/>
      <c r="XEZ16" s="4" t="n"/>
      <c r="XFA16" s="4" t="n"/>
      <c r="XFB16" s="4" t="n"/>
      <c r="XFC16" s="4" t="n"/>
      <c r="XFD16" s="4" t="n"/>
    </row>
    <row r="17" ht="37" customFormat="1" customHeight="1" s="25">
      <c r="A17" s="125" t="n"/>
      <c r="B17" s="26" t="inlineStr">
        <is>
          <t>满意度指标</t>
        </is>
      </c>
      <c r="C17" s="123" t="n"/>
      <c r="D17" s="28" t="inlineStr">
        <is>
          <t>服务对象
满意度指标</t>
        </is>
      </c>
      <c r="E17" s="27" t="inlineStr">
        <is>
          <t>受益贫困户满意度</t>
        </is>
      </c>
      <c r="F17" s="122" t="n"/>
      <c r="G17" s="122" t="n"/>
      <c r="H17" s="123" t="n"/>
      <c r="I17" s="26" t="inlineStr">
        <is>
          <t>≥95%</t>
        </is>
      </c>
      <c r="XEY17" s="4" t="n"/>
      <c r="XEZ17" s="4" t="n"/>
      <c r="XFA17" s="4" t="n"/>
      <c r="XFB17" s="4" t="n"/>
      <c r="XFC17" s="4" t="n"/>
      <c r="XFD17" s="4" t="n"/>
    </row>
    <row r="18" customFormat="1" s="25">
      <c r="A18" s="12" t="n"/>
      <c r="B18" s="12" t="n"/>
      <c r="C18" s="12" t="n"/>
      <c r="D18" s="12" t="n"/>
      <c r="E18" s="12" t="n"/>
      <c r="F18" s="12" t="n"/>
      <c r="G18" s="12" t="n"/>
      <c r="H18" s="12" t="n"/>
      <c r="I18" s="15" t="n"/>
      <c r="XEY18" s="4" t="n"/>
      <c r="XEZ18" s="4" t="n"/>
      <c r="XFA18" s="4" t="n"/>
      <c r="XFB18" s="4" t="n"/>
      <c r="XFC18" s="4" t="n"/>
      <c r="XFD18" s="4" t="n"/>
    </row>
    <row r="19" customFormat="1" s="25">
      <c r="A19" s="12" t="n"/>
      <c r="B19" s="12" t="n"/>
      <c r="C19" s="12" t="n"/>
      <c r="D19" s="12" t="n"/>
      <c r="E19" s="12" t="n"/>
      <c r="F19" s="12" t="n"/>
      <c r="G19" s="12" t="n"/>
      <c r="H19" s="12" t="n"/>
      <c r="I19" s="15" t="n"/>
      <c r="XEY19" s="4" t="n"/>
      <c r="XEZ19" s="4" t="n"/>
      <c r="XFA19" s="4" t="n"/>
      <c r="XFB19" s="4" t="n"/>
      <c r="XFC19" s="4" t="n"/>
      <c r="XFD19" s="4" t="n"/>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admin</dc:creator>
  <dcterms:created xsi:type="dcterms:W3CDTF">2021-06-08T01:14:00Z</dcterms:created>
  <dcterms:modified xsi:type="dcterms:W3CDTF">2025-03-10T10:23:05Z</dcterms:modified>
  <cp:lastModifiedBy>没有网名</cp:lastModifiedBy>
</cp:coreProperties>
</file>

<file path=docProps/custom.xml><?xml version="1.0" encoding="utf-8"?>
<Properties xmlns:vt="http://schemas.openxmlformats.org/officeDocument/2006/docPropsVTypes" xmlns="http://schemas.openxmlformats.org/officeDocument/2006/custom-properties">
  <property name="ICV" fmtid="{D5CDD505-2E9C-101B-9397-08002B2CF9AE}" pid="2">
    <vt:lpwstr>BEE047169D5747C0B4EAE63E8AA3532C</vt:lpwstr>
  </property>
  <property name="KSOProductBuildVer" fmtid="{D5CDD505-2E9C-101B-9397-08002B2CF9AE}" pid="3">
    <vt:lpwstr>2052-11.1.0.11115</vt:lpwstr>
  </property>
</Properties>
</file>