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windowWidth="15030" windowHeight="8370" tabRatio="925" firstSheet="9" activeTab="19" autoFilterDateGrouping="1"/>
  </bookViews>
  <sheets>
    <sheet name="1" sheetId="1" state="visible" r:id="rId1"/>
    <sheet name="提标" sheetId="2" state="visible" r:id="rId2"/>
    <sheet name="培训" sheetId="3" state="visible" r:id="rId3"/>
    <sheet name="中环" sheetId="4" state="visible" r:id="rId4"/>
    <sheet name="育肥" sheetId="5" state="visible" r:id="rId5"/>
    <sheet name="加工" sheetId="6" state="visible" r:id="rId6"/>
    <sheet name="草棚" sheetId="7" state="visible" r:id="rId7"/>
    <sheet name="保护" sheetId="8" state="visible" r:id="rId8"/>
    <sheet name="保险" sheetId="9" state="visible" r:id="rId9"/>
    <sheet name="订单" sheetId="10" state="visible" r:id="rId10"/>
    <sheet name="户厕" sheetId="11" state="visible" r:id="rId11"/>
    <sheet name="土豆" sheetId="12" state="visible" r:id="rId12"/>
    <sheet name="雨露" sheetId="13" state="visible" r:id="rId13"/>
    <sheet name="坡跟" sheetId="14" state="visible" r:id="rId14"/>
    <sheet name="淤地坝" sheetId="15" state="visible" r:id="rId15"/>
    <sheet name="产业路" sheetId="16" state="visible" r:id="rId16"/>
    <sheet name="村组路" sheetId="17" state="visible" r:id="rId17"/>
    <sheet name="120" sheetId="18" state="visible" r:id="rId18"/>
    <sheet name="680" sheetId="19" state="visible" r:id="rId19"/>
    <sheet name="农房" sheetId="20" state="visible" r:id="rId20"/>
    <sheet name="砖城子" sheetId="21" state="visible" r:id="rId21"/>
    <sheet name="集中供水" sheetId="22" state="visible" r:id="rId22"/>
    <sheet name="白草塬" sheetId="23" state="visible" r:id="rId23"/>
    <sheet name="耿湾" sheetId="24" state="visible" r:id="rId24"/>
    <sheet name="规划" sheetId="25" state="visible"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Print_Area_MI">#REF!</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xlnm.Print_Titles" localSheetId="0">'1'!$1:$5</definedName>
  </definedNames>
  <calcPr calcId="144525" fullCalcOnLoad="1"/>
</workbook>
</file>

<file path=xl/styles.xml><?xml version="1.0" encoding="utf-8"?>
<styleSheet xmlns="http://schemas.openxmlformats.org/spreadsheetml/2006/main">
  <numFmts count="8">
    <numFmt numFmtId="164" formatCode="0.00_);[Red]\(0.00\)"/>
    <numFmt numFmtId="165" formatCode="0_);[Red]\(0\)"/>
    <numFmt numFmtId="166" formatCode="0.00_ "/>
    <numFmt numFmtId="167" formatCode="0_ "/>
    <numFmt numFmtId="168" formatCode="0.000_ "/>
    <numFmt numFmtId="169" formatCode="0.0000_ "/>
    <numFmt numFmtId="170" formatCode="0.0000_);[Red]\(0.0000\)"/>
    <numFmt numFmtId="171" formatCode="#,##0.000_ "/>
  </numFmts>
  <fonts count="49">
    <font>
      <name val="宋体"/>
      <charset val="134"/>
      <sz val="12"/>
    </font>
    <font>
      <name val="黑体"/>
      <charset val="134"/>
      <sz val="16"/>
    </font>
    <font>
      <name val="Times New Roman"/>
      <charset val="134"/>
      <sz val="12"/>
    </font>
    <font>
      <name val="方正小标宋简体"/>
      <charset val="134"/>
      <sz val="22"/>
    </font>
    <font>
      <name val="宋体"/>
      <charset val="134"/>
      <sz val="9"/>
    </font>
    <font>
      <name val="宋体"/>
      <charset val="134"/>
      <color indexed="8"/>
      <sz val="9"/>
    </font>
    <font>
      <name val="Times New Roman"/>
      <charset val="134"/>
      <sz val="10"/>
    </font>
    <font>
      <name val="黑体"/>
      <charset val="134"/>
      <sz val="14"/>
    </font>
    <font>
      <name val="宋体"/>
      <charset val="134"/>
      <sz val="10"/>
    </font>
    <font>
      <name val="宋体"/>
      <charset val="134"/>
      <color indexed="8"/>
      <sz val="10"/>
    </font>
    <font>
      <name val="宋体"/>
      <charset val="134"/>
      <sz val="10"/>
      <scheme val="minor"/>
    </font>
    <font>
      <name val="宋体"/>
      <charset val="134"/>
      <color indexed="8"/>
      <sz val="10"/>
      <scheme val="minor"/>
    </font>
    <font>
      <name val="仿宋_GB2312"/>
      <charset val="134"/>
      <sz val="10"/>
    </font>
    <font>
      <name val="宋体"/>
      <charset val="134"/>
      <color theme="1"/>
      <sz val="9"/>
    </font>
    <font>
      <name val="宋体"/>
      <charset val="134"/>
      <color rgb="FFFF0000"/>
      <sz val="9"/>
    </font>
    <font>
      <name val="宋体"/>
      <charset val="134"/>
      <color theme="1"/>
      <sz val="10"/>
      <scheme val="minor"/>
    </font>
    <font>
      <name val="宋体"/>
      <charset val="134"/>
      <color theme="1"/>
      <sz val="10"/>
    </font>
    <font>
      <name val="宋体"/>
      <charset val="134"/>
      <sz val="16"/>
    </font>
    <font>
      <name val="黑体"/>
      <charset val="134"/>
      <sz val="9"/>
    </font>
    <font>
      <name val="仿宋_GB2312"/>
      <charset val="134"/>
      <sz val="9"/>
    </font>
    <font>
      <name val="黑体"/>
      <charset val="0"/>
      <sz val="9"/>
    </font>
    <font>
      <name val="宋体"/>
      <charset val="134"/>
      <sz val="9"/>
      <scheme val="minor"/>
    </font>
    <font>
      <name val="宋体"/>
      <charset val="0"/>
      <sz val="9"/>
    </font>
    <font>
      <name val="Times New Roman"/>
      <charset val="0"/>
      <sz val="9"/>
    </font>
    <font>
      <name val="黑体"/>
      <charset val="134"/>
      <color theme="1"/>
      <sz val="9"/>
    </font>
    <font>
      <name val="黑体"/>
      <charset val="134"/>
      <color rgb="FFFF0000"/>
      <sz val="9"/>
    </font>
    <font>
      <name val="黑体"/>
      <charset val="134"/>
      <color indexed="8"/>
      <sz val="9"/>
    </font>
    <font>
      <name val="宋体"/>
      <charset val="134"/>
      <color theme="1"/>
      <sz val="11"/>
      <scheme val="minor"/>
    </font>
    <font>
      <name val="宋体"/>
      <charset val="0"/>
      <color theme="1"/>
      <sz val="11"/>
      <scheme val="minor"/>
    </font>
    <font>
      <name val="宋体"/>
      <charset val="0"/>
      <color rgb="FF3F3F76"/>
      <sz val="11"/>
      <scheme val="minor"/>
    </font>
    <font>
      <name val="宋体"/>
      <charset val="0"/>
      <color rgb="FF9C0006"/>
      <sz val="11"/>
      <scheme val="minor"/>
    </font>
    <font>
      <name val="宋体"/>
      <charset val="0"/>
      <color theme="0"/>
      <sz val="11"/>
      <scheme val="minor"/>
    </font>
    <font>
      <name val="宋体"/>
      <charset val="0"/>
      <color rgb="FF0000FF"/>
      <sz val="11"/>
      <u val="single"/>
      <scheme val="minor"/>
    </font>
    <font>
      <name val="宋体"/>
      <charset val="0"/>
      <color rgb="FF800080"/>
      <sz val="11"/>
      <u val="single"/>
      <scheme val="minor"/>
    </font>
    <font>
      <name val="宋体"/>
      <charset val="134"/>
      <b val="1"/>
      <color theme="3"/>
      <sz val="11"/>
      <scheme val="minor"/>
    </font>
    <font>
      <name val="宋体"/>
      <charset val="0"/>
      <color rgb="FFFF0000"/>
      <sz val="11"/>
      <scheme val="minor"/>
    </font>
    <font>
      <name val="宋体"/>
      <charset val="134"/>
      <b val="1"/>
      <color theme="3"/>
      <sz val="18"/>
      <scheme val="minor"/>
    </font>
    <font>
      <name val="宋体"/>
      <charset val="0"/>
      <i val="1"/>
      <color rgb="FF7F7F7F"/>
      <sz val="11"/>
      <scheme val="minor"/>
    </font>
    <font>
      <name val="宋体"/>
      <charset val="134"/>
      <b val="1"/>
      <color theme="3"/>
      <sz val="15"/>
      <scheme val="minor"/>
    </font>
    <font>
      <name val="宋体"/>
      <charset val="134"/>
      <color indexed="8"/>
      <sz val="11"/>
    </font>
    <font>
      <name val="宋体"/>
      <charset val="134"/>
      <b val="1"/>
      <color theme="3"/>
      <sz val="13"/>
      <scheme val="minor"/>
    </font>
    <font>
      <name val="宋体"/>
      <charset val="0"/>
      <b val="1"/>
      <color rgb="FF3F3F3F"/>
      <sz val="11"/>
      <scheme val="minor"/>
    </font>
    <font>
      <name val="宋体"/>
      <charset val="0"/>
      <b val="1"/>
      <color rgb="FFFA7D00"/>
      <sz val="11"/>
      <scheme val="minor"/>
    </font>
    <font>
      <name val="宋体"/>
      <charset val="0"/>
      <b val="1"/>
      <color rgb="FFFFFFFF"/>
      <sz val="11"/>
      <scheme val="minor"/>
    </font>
    <font>
      <name val="宋体"/>
      <charset val="0"/>
      <color rgb="FFFA7D00"/>
      <sz val="11"/>
      <scheme val="minor"/>
    </font>
    <font>
      <name val="宋体"/>
      <charset val="0"/>
      <b val="1"/>
      <color theme="1"/>
      <sz val="11"/>
      <scheme val="minor"/>
    </font>
    <font>
      <name val="宋体"/>
      <charset val="0"/>
      <color rgb="FF006100"/>
      <sz val="11"/>
      <scheme val="minor"/>
    </font>
    <font>
      <name val="宋体"/>
      <charset val="0"/>
      <color rgb="FF9C6500"/>
      <sz val="11"/>
      <scheme val="minor"/>
    </font>
    <font>
      <name val="宋体"/>
      <charset val="134"/>
      <color indexed="8"/>
      <sz val="12"/>
    </font>
  </fonts>
  <fills count="35">
    <fill>
      <patternFill/>
    </fill>
    <fill>
      <patternFill patternType="gray125"/>
    </fill>
    <fill>
      <patternFill patternType="solid">
        <fgColor indexed="9"/>
        <bgColor indexed="64"/>
      </patternFill>
    </fill>
    <fill>
      <patternFill patternType="solid">
        <fgColor theme="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auto="1"/>
      </top>
      <bottom/>
      <diagonal/>
    </border>
    <border>
      <left/>
      <right/>
      <top/>
      <bottom style="thin">
        <color auto="1"/>
      </bottom>
      <diagonal/>
    </border>
  </borders>
  <cellStyleXfs count="56">
    <xf numFmtId="0" fontId="0" fillId="0" borderId="0"/>
    <xf numFmtId="42" fontId="27" fillId="0" borderId="0" applyAlignment="1">
      <alignment vertical="center"/>
    </xf>
    <xf numFmtId="0" fontId="28" fillId="4" borderId="0" applyAlignment="1">
      <alignment vertical="center"/>
    </xf>
    <xf numFmtId="0" fontId="29" fillId="5" borderId="14" applyAlignment="1">
      <alignment vertical="center"/>
    </xf>
    <xf numFmtId="44" fontId="27" fillId="0" borderId="0" applyAlignment="1">
      <alignment vertical="center"/>
    </xf>
    <xf numFmtId="41" fontId="27" fillId="0" borderId="0" applyAlignment="1">
      <alignment vertical="center"/>
    </xf>
    <xf numFmtId="0" fontId="28" fillId="6" borderId="0" applyAlignment="1">
      <alignment vertical="center"/>
    </xf>
    <xf numFmtId="0" fontId="30" fillId="7" borderId="0" applyAlignment="1">
      <alignment vertical="center"/>
    </xf>
    <xf numFmtId="43" fontId="27" fillId="0" borderId="0" applyAlignment="1">
      <alignment vertical="center"/>
    </xf>
    <xf numFmtId="0" fontId="31" fillId="8" borderId="0" applyAlignment="1">
      <alignment vertical="center"/>
    </xf>
    <xf numFmtId="0" fontId="32" fillId="0" borderId="0" applyAlignment="1">
      <alignment vertical="center"/>
    </xf>
    <xf numFmtId="9" fontId="27" fillId="0" borderId="0" applyAlignment="1">
      <alignment vertical="center"/>
    </xf>
    <xf numFmtId="0" fontId="33" fillId="0" borderId="0" applyAlignment="1">
      <alignment vertical="center"/>
    </xf>
    <xf numFmtId="0" fontId="27" fillId="9" borderId="15" applyAlignment="1">
      <alignment vertical="center"/>
    </xf>
    <xf numFmtId="0" fontId="31" fillId="10" borderId="0" applyAlignment="1">
      <alignment vertical="center"/>
    </xf>
    <xf numFmtId="0" fontId="34" fillId="0" borderId="0" applyAlignment="1">
      <alignment vertical="center"/>
    </xf>
    <xf numFmtId="0" fontId="35" fillId="0" borderId="0" applyAlignment="1">
      <alignment vertical="center"/>
    </xf>
    <xf numFmtId="0" fontId="36" fillId="0" borderId="0" applyAlignment="1">
      <alignment vertical="center"/>
    </xf>
    <xf numFmtId="0" fontId="37" fillId="0" borderId="0" applyAlignment="1">
      <alignment vertical="center"/>
    </xf>
    <xf numFmtId="0" fontId="38" fillId="0" borderId="16" applyAlignment="1">
      <alignment vertical="center"/>
    </xf>
    <xf numFmtId="0" fontId="39" fillId="0" borderId="0" applyAlignment="1">
      <alignment vertical="center"/>
    </xf>
    <xf numFmtId="0" fontId="40" fillId="0" borderId="16" applyAlignment="1">
      <alignment vertical="center"/>
    </xf>
    <xf numFmtId="0" fontId="31" fillId="11" borderId="0" applyAlignment="1">
      <alignment vertical="center"/>
    </xf>
    <xf numFmtId="0" fontId="34" fillId="0" borderId="17" applyAlignment="1">
      <alignment vertical="center"/>
    </xf>
    <xf numFmtId="0" fontId="31" fillId="12" borderId="0" applyAlignment="1">
      <alignment vertical="center"/>
    </xf>
    <xf numFmtId="0" fontId="41" fillId="13" borderId="18" applyAlignment="1">
      <alignment vertical="center"/>
    </xf>
    <xf numFmtId="0" fontId="42" fillId="13" borderId="14" applyAlignment="1">
      <alignment vertical="center"/>
    </xf>
    <xf numFmtId="0" fontId="43" fillId="14" borderId="19" applyAlignment="1">
      <alignment vertical="center"/>
    </xf>
    <xf numFmtId="0" fontId="28" fillId="15" borderId="0" applyAlignment="1">
      <alignment vertical="center"/>
    </xf>
    <xf numFmtId="0" fontId="31" fillId="16" borderId="0" applyAlignment="1">
      <alignment vertical="center"/>
    </xf>
    <xf numFmtId="0" fontId="44" fillId="0" borderId="20" applyAlignment="1">
      <alignment vertical="center"/>
    </xf>
    <xf numFmtId="0" fontId="45" fillId="0" borderId="21" applyAlignment="1">
      <alignment vertical="center"/>
    </xf>
    <xf numFmtId="0" fontId="46" fillId="17" borderId="0" applyAlignment="1">
      <alignment vertical="center"/>
    </xf>
    <xf numFmtId="0" fontId="47" fillId="18" borderId="0" applyAlignment="1">
      <alignment vertical="center"/>
    </xf>
    <xf numFmtId="0" fontId="28" fillId="19" borderId="0" applyAlignment="1">
      <alignment vertical="center"/>
    </xf>
    <xf numFmtId="0" fontId="31" fillId="20" borderId="0" applyAlignment="1">
      <alignment vertical="center"/>
    </xf>
    <xf numFmtId="0" fontId="28" fillId="21" borderId="0" applyAlignment="1">
      <alignment vertical="center"/>
    </xf>
    <xf numFmtId="0" fontId="28" fillId="22" borderId="0" applyAlignment="1">
      <alignment vertical="center"/>
    </xf>
    <xf numFmtId="0" fontId="28" fillId="23" borderId="0" applyAlignment="1">
      <alignment vertical="center"/>
    </xf>
    <xf numFmtId="0" fontId="28" fillId="24" borderId="0" applyAlignment="1">
      <alignment vertical="center"/>
    </xf>
    <xf numFmtId="0" fontId="31" fillId="25" borderId="0" applyAlignment="1">
      <alignment vertical="center"/>
    </xf>
    <xf numFmtId="0" fontId="31" fillId="26" borderId="0" applyAlignment="1">
      <alignment vertical="center"/>
    </xf>
    <xf numFmtId="0" fontId="28" fillId="27" borderId="0" applyAlignment="1">
      <alignment vertical="center"/>
    </xf>
    <xf numFmtId="0" fontId="28" fillId="28" borderId="0" applyAlignment="1">
      <alignment vertical="center"/>
    </xf>
    <xf numFmtId="0" fontId="31" fillId="29" borderId="0" applyAlignment="1">
      <alignment vertical="center"/>
    </xf>
    <xf numFmtId="0" fontId="0" fillId="0" borderId="0"/>
    <xf numFmtId="0" fontId="28" fillId="30" borderId="0" applyAlignment="1">
      <alignment vertical="center"/>
    </xf>
    <xf numFmtId="0" fontId="31" fillId="31" borderId="0" applyAlignment="1">
      <alignment vertical="center"/>
    </xf>
    <xf numFmtId="0" fontId="31" fillId="32" borderId="0" applyAlignment="1">
      <alignment vertical="center"/>
    </xf>
    <xf numFmtId="0" fontId="48" fillId="0" borderId="0" applyAlignment="1">
      <alignment vertical="center"/>
    </xf>
    <xf numFmtId="0" fontId="28" fillId="33" borderId="0" applyAlignment="1">
      <alignment vertical="center"/>
    </xf>
    <xf numFmtId="0" fontId="31" fillId="34" borderId="0" applyAlignment="1">
      <alignment vertical="center"/>
    </xf>
    <xf numFmtId="0" fontId="27" fillId="0" borderId="0" applyAlignment="1">
      <alignment vertical="center"/>
    </xf>
    <xf numFmtId="0" fontId="27" fillId="0" borderId="0" applyAlignment="1">
      <alignment vertical="center"/>
    </xf>
    <xf numFmtId="0" fontId="39" fillId="0" borderId="0" applyAlignment="1">
      <alignment vertical="center"/>
    </xf>
    <xf numFmtId="0" fontId="27" fillId="0" borderId="0" applyAlignment="1">
      <alignment vertical="center"/>
    </xf>
  </cellStyleXfs>
  <cellXfs count="224">
    <xf numFmtId="0" fontId="0" fillId="0" borderId="0" pivotButton="0" quotePrefix="0" xfId="0"/>
    <xf numFmtId="0" fontId="1" fillId="0" borderId="0" applyAlignment="1" pivotButton="0" quotePrefix="0" xfId="52">
      <alignment vertical="center" wrapText="1"/>
    </xf>
    <xf numFmtId="0" fontId="2" fillId="0" borderId="0" applyAlignment="1" pivotButton="0" quotePrefix="0" xfId="52">
      <alignment vertical="center" wrapText="1"/>
    </xf>
    <xf numFmtId="0" fontId="2" fillId="0" borderId="0" applyAlignment="1" pivotButton="0" quotePrefix="0" xfId="52">
      <alignment horizontal="center" vertical="center" wrapText="1"/>
    </xf>
    <xf numFmtId="0" fontId="2" fillId="0" borderId="0" pivotButton="0" quotePrefix="0" xfId="0"/>
    <xf numFmtId="0" fontId="1" fillId="0" borderId="0" applyAlignment="1" pivotButton="0" quotePrefix="0" xfId="52">
      <alignment vertical="center"/>
    </xf>
    <xf numFmtId="0" fontId="3" fillId="2" borderId="0" applyAlignment="1" pivotButton="0" quotePrefix="0" xfId="52">
      <alignment horizontal="center" vertical="center" wrapText="1"/>
    </xf>
    <xf numFmtId="0" fontId="4" fillId="0" borderId="1" applyAlignment="1" pivotButton="0" quotePrefix="0" xfId="52">
      <alignment horizontal="center" vertical="center" wrapText="1"/>
    </xf>
    <xf numFmtId="0" fontId="5" fillId="0" borderId="1" applyAlignment="1" pivotButton="0" quotePrefix="0" xfId="0">
      <alignment vertical="center"/>
    </xf>
    <xf numFmtId="0" fontId="4" fillId="0" borderId="1" applyAlignment="1" pivotButton="0" quotePrefix="0" xfId="52">
      <alignment horizontal="left" vertical="center" wrapText="1"/>
    </xf>
    <xf numFmtId="0" fontId="4" fillId="0" borderId="1" applyAlignment="1" pivotButton="0" quotePrefix="0" xfId="52">
      <alignment horizontal="center" vertical="center" wrapText="1"/>
    </xf>
    <xf numFmtId="0" fontId="6" fillId="0" borderId="0" applyAlignment="1" pivotButton="0" quotePrefix="0" xfId="52">
      <alignment vertical="center" wrapText="1"/>
    </xf>
    <xf numFmtId="0" fontId="1" fillId="0" borderId="0" applyAlignment="1" pivotButton="0" quotePrefix="0" xfId="52">
      <alignment horizontal="center" vertical="center" wrapText="1"/>
    </xf>
    <xf numFmtId="9" fontId="4" fillId="0" borderId="1" applyAlignment="1" pivotButton="0" quotePrefix="0" xfId="52">
      <alignment horizontal="center" vertical="center" wrapText="1"/>
    </xf>
    <xf numFmtId="0" fontId="6" fillId="0" borderId="0" applyAlignment="1" pivotButton="0" quotePrefix="0" xfId="52">
      <alignment horizontal="center" vertical="center" wrapText="1"/>
    </xf>
    <xf numFmtId="0" fontId="1" fillId="0" borderId="0" pivotButton="0" quotePrefix="0" xfId="0"/>
    <xf numFmtId="0" fontId="7" fillId="0" borderId="0" applyAlignment="1" pivotButton="0" quotePrefix="0" xfId="52">
      <alignment vertical="center" wrapText="1"/>
    </xf>
    <xf numFmtId="0" fontId="4" fillId="0" borderId="0" applyAlignment="1" pivotButton="0" quotePrefix="0" xfId="52">
      <alignment vertical="center" wrapText="1"/>
    </xf>
    <xf numFmtId="0" fontId="4" fillId="0" borderId="0" applyAlignment="1" pivotButton="0" quotePrefix="0" xfId="52">
      <alignment horizontal="center" vertical="center" wrapText="1"/>
    </xf>
    <xf numFmtId="0" fontId="4" fillId="0" borderId="0" pivotButton="0" quotePrefix="0" xfId="0"/>
    <xf numFmtId="0" fontId="7" fillId="0" borderId="0" applyAlignment="1" pivotButton="0" quotePrefix="0" xfId="52">
      <alignment vertical="center"/>
    </xf>
    <xf numFmtId="0" fontId="3" fillId="0" borderId="0" applyAlignment="1" pivotButton="0" quotePrefix="0" xfId="52">
      <alignment horizontal="center" vertical="center" wrapText="1"/>
    </xf>
    <xf numFmtId="0" fontId="8" fillId="0" borderId="1" applyAlignment="1" pivotButton="0" quotePrefix="0" xfId="52">
      <alignment horizontal="center" vertical="center" wrapText="1"/>
    </xf>
    <xf numFmtId="0" fontId="9" fillId="0" borderId="1" applyAlignment="1" pivotButton="0" quotePrefix="0" xfId="0">
      <alignment vertical="center"/>
    </xf>
    <xf numFmtId="0" fontId="8" fillId="0" borderId="1" applyAlignment="1" pivotButton="0" quotePrefix="0" xfId="52">
      <alignment horizontal="left" vertical="center" wrapText="1"/>
    </xf>
    <xf numFmtId="0" fontId="4" fillId="0" borderId="2" applyAlignment="1" pivotButton="0" quotePrefix="0" xfId="52">
      <alignment horizontal="center" vertical="center" wrapText="1"/>
    </xf>
    <xf numFmtId="0" fontId="4" fillId="0" borderId="3" applyAlignment="1" pivotButton="0" quotePrefix="0" xfId="52">
      <alignment horizontal="center" vertical="center" wrapText="1"/>
    </xf>
    <xf numFmtId="0" fontId="4" fillId="0" borderId="4" applyAlignment="1" pivotButton="0" quotePrefix="0" xfId="52">
      <alignment horizontal="center" vertical="center" wrapText="1"/>
    </xf>
    <xf numFmtId="0" fontId="4" fillId="0" borderId="5" applyAlignment="1" pivotButton="0" quotePrefix="0" xfId="52">
      <alignment horizontal="center" vertical="center" wrapText="1"/>
    </xf>
    <xf numFmtId="0" fontId="7" fillId="0" borderId="0" applyAlignment="1" pivotButton="0" quotePrefix="0" xfId="52">
      <alignment horizontal="center" vertical="center" wrapText="1"/>
    </xf>
    <xf numFmtId="0" fontId="4" fillId="0" borderId="1" applyAlignment="1" pivotButton="0" quotePrefix="0" xfId="52">
      <alignment horizontal="center" vertical="center" wrapText="1"/>
    </xf>
    <xf numFmtId="0" fontId="7" fillId="0" borderId="0" pivotButton="0" quotePrefix="0" xfId="0"/>
    <xf numFmtId="10" fontId="4" fillId="0" borderId="1" applyAlignment="1" pivotButton="0" quotePrefix="0" xfId="52">
      <alignment horizontal="center" vertical="center" wrapText="1"/>
    </xf>
    <xf numFmtId="0" fontId="10" fillId="0" borderId="1" applyAlignment="1" pivotButton="0" quotePrefix="0" xfId="52">
      <alignment horizontal="center" vertical="center" wrapText="1"/>
    </xf>
    <xf numFmtId="0" fontId="10" fillId="0" borderId="1" applyAlignment="1" pivotButton="0" quotePrefix="0" xfId="0">
      <alignment vertical="center"/>
    </xf>
    <xf numFmtId="0" fontId="10" fillId="0" borderId="1" applyAlignment="1" pivotButton="0" quotePrefix="0" xfId="52">
      <alignment horizontal="left" vertical="center" wrapText="1"/>
    </xf>
    <xf numFmtId="0" fontId="8" fillId="0" borderId="1" applyAlignment="1" pivotButton="0" quotePrefix="0" xfId="45">
      <alignment horizontal="left" vertical="center" wrapText="1"/>
    </xf>
    <xf numFmtId="0" fontId="10" fillId="0" borderId="1" applyAlignment="1" pivotButton="0" quotePrefix="0" xfId="52">
      <alignment horizontal="justify" vertical="center" wrapText="1"/>
    </xf>
    <xf numFmtId="0" fontId="10" fillId="0" borderId="6" applyAlignment="1" pivotButton="0" quotePrefix="0" xfId="52">
      <alignment horizontal="center" vertical="center" wrapText="1"/>
    </xf>
    <xf numFmtId="0" fontId="10" fillId="0" borderId="7" applyAlignment="1" pivotButton="0" quotePrefix="0" xfId="52">
      <alignment horizontal="center" vertical="center" wrapText="1"/>
    </xf>
    <xf numFmtId="0" fontId="10" fillId="0" borderId="8" applyAlignment="1" pivotButton="0" quotePrefix="0" xfId="52">
      <alignment horizontal="center" vertical="center" wrapText="1"/>
    </xf>
    <xf numFmtId="0" fontId="10" fillId="0" borderId="9" applyAlignment="1" pivotButton="0" quotePrefix="0" xfId="52">
      <alignment horizontal="center" vertical="center" wrapText="1"/>
    </xf>
    <xf numFmtId="49" fontId="10" fillId="0" borderId="1" applyAlignment="1" pivotButton="0" quotePrefix="0" xfId="0">
      <alignment horizontal="left" vertical="center" wrapText="1"/>
    </xf>
    <xf numFmtId="0" fontId="10" fillId="0" borderId="10" applyAlignment="1" pivotButton="0" quotePrefix="0" xfId="52">
      <alignment horizontal="center" vertical="center" wrapText="1"/>
    </xf>
    <xf numFmtId="0" fontId="10" fillId="0" borderId="11" applyAlignment="1" pivotButton="0" quotePrefix="0" xfId="52">
      <alignment horizontal="center" vertical="center" wrapText="1"/>
    </xf>
    <xf numFmtId="9" fontId="10" fillId="0" borderId="1" applyAlignment="1" pivotButton="0" quotePrefix="0" xfId="52">
      <alignment horizontal="center" vertical="center" wrapText="1"/>
    </xf>
    <xf numFmtId="0" fontId="11" fillId="0" borderId="1" applyAlignment="1" pivotButton="0" quotePrefix="0" xfId="0">
      <alignment vertical="center"/>
    </xf>
    <xf numFmtId="0" fontId="12" fillId="0" borderId="1" applyAlignment="1" pivotButton="0" quotePrefix="0" xfId="52">
      <alignment horizontal="center" vertical="center" wrapText="1"/>
    </xf>
    <xf numFmtId="0" fontId="8" fillId="0" borderId="1" applyAlignment="1" pivotButton="0" quotePrefix="0" xfId="55">
      <alignment horizontal="center" vertical="center" wrapText="1"/>
    </xf>
    <xf numFmtId="0" fontId="8" fillId="0" borderId="1" applyAlignment="1" pivotButton="0" quotePrefix="0" xfId="0">
      <alignment horizontal="left" vertical="center" wrapText="1"/>
    </xf>
    <xf numFmtId="9" fontId="8" fillId="0" borderId="1" applyAlignment="1" pivotButton="0" quotePrefix="0" xfId="0">
      <alignment horizontal="left" vertical="center" wrapText="1"/>
    </xf>
    <xf numFmtId="49" fontId="8" fillId="0" borderId="1" applyAlignment="1" pivotButton="0" quotePrefix="0" xfId="0">
      <alignment horizontal="left" vertical="center" wrapText="1"/>
    </xf>
    <xf numFmtId="0" fontId="8" fillId="0" borderId="1" applyAlignment="1" pivotButton="0" quotePrefix="0" xfId="0">
      <alignment horizontal="justify" vertical="center" wrapText="1"/>
    </xf>
    <xf numFmtId="0" fontId="4" fillId="0" borderId="6" applyAlignment="1" pivotButton="0" quotePrefix="0" xfId="52">
      <alignment horizontal="center" vertical="center" wrapText="1"/>
    </xf>
    <xf numFmtId="0" fontId="4" fillId="0" borderId="7" applyAlignment="1" pivotButton="0" quotePrefix="0" xfId="52">
      <alignment horizontal="center" vertical="center" wrapText="1"/>
    </xf>
    <xf numFmtId="0" fontId="4" fillId="0" borderId="8" applyAlignment="1" pivotButton="0" quotePrefix="0" xfId="52">
      <alignment horizontal="center" vertical="center" wrapText="1"/>
    </xf>
    <xf numFmtId="0" fontId="4" fillId="0" borderId="9" applyAlignment="1" pivotButton="0" quotePrefix="0" xfId="52">
      <alignment horizontal="center" vertical="center" wrapText="1"/>
    </xf>
    <xf numFmtId="0" fontId="8" fillId="0" borderId="6" applyAlignment="1" pivotButton="0" quotePrefix="0" xfId="52">
      <alignment horizontal="center" vertical="center" wrapText="1"/>
    </xf>
    <xf numFmtId="0" fontId="8" fillId="0" borderId="7" applyAlignment="1" pivotButton="0" quotePrefix="0" xfId="52">
      <alignment horizontal="center" vertical="center" wrapText="1"/>
    </xf>
    <xf numFmtId="0" fontId="8" fillId="0" borderId="8" applyAlignment="1" pivotButton="0" quotePrefix="0" xfId="52">
      <alignment horizontal="center" vertical="center" wrapText="1"/>
    </xf>
    <xf numFmtId="0" fontId="8" fillId="0" borderId="9" applyAlignment="1" pivotButton="0" quotePrefix="0" xfId="52">
      <alignment horizontal="center" vertical="center" wrapText="1"/>
    </xf>
    <xf numFmtId="0" fontId="8" fillId="0" borderId="2" applyAlignment="1" pivotButton="0" quotePrefix="0" xfId="52">
      <alignment horizontal="center" vertical="center" wrapText="1"/>
    </xf>
    <xf numFmtId="0" fontId="8" fillId="0" borderId="3" applyAlignment="1" pivotButton="0" quotePrefix="0" xfId="52">
      <alignment horizontal="center" vertical="center" wrapText="1"/>
    </xf>
    <xf numFmtId="0" fontId="8" fillId="0" borderId="4" applyAlignment="1" pivotButton="0" quotePrefix="0" xfId="52">
      <alignment horizontal="center" vertical="center" wrapText="1"/>
    </xf>
    <xf numFmtId="0" fontId="8" fillId="0" borderId="5" applyAlignment="1" pivotButton="0" quotePrefix="0" xfId="52">
      <alignment horizontal="center" vertical="center" wrapText="1"/>
    </xf>
    <xf numFmtId="10" fontId="8" fillId="0" borderId="1" applyAlignment="1" pivotButton="0" quotePrefix="0" xfId="52">
      <alignment horizontal="center" vertical="center" wrapText="1"/>
    </xf>
    <xf numFmtId="9" fontId="8" fillId="0" borderId="1" applyAlignment="1" pivotButton="0" quotePrefix="0" xfId="52">
      <alignment horizontal="center" vertical="center" wrapText="1"/>
    </xf>
    <xf numFmtId="0" fontId="8" fillId="0" borderId="1" applyAlignment="1" pivotButton="0" quotePrefix="0" xfId="52">
      <alignment horizontal="center" vertical="center" wrapText="1"/>
    </xf>
    <xf numFmtId="0" fontId="13" fillId="0" borderId="1" applyAlignment="1" pivotButton="0" quotePrefix="0" xfId="0">
      <alignment vertical="center"/>
    </xf>
    <xf numFmtId="0" fontId="4" fillId="0" borderId="3" applyAlignment="1" pivotButton="0" quotePrefix="0" xfId="52">
      <alignment horizontal="left" vertical="center" wrapText="1"/>
    </xf>
    <xf numFmtId="0" fontId="4" fillId="0" borderId="4" applyAlignment="1" pivotButton="0" quotePrefix="0" xfId="52">
      <alignment horizontal="left" vertical="center" wrapText="1"/>
    </xf>
    <xf numFmtId="0" fontId="4" fillId="0" borderId="5" applyAlignment="1" pivotButton="0" quotePrefix="0" xfId="52">
      <alignment horizontal="left" vertical="center" wrapText="1"/>
    </xf>
    <xf numFmtId="0" fontId="14" fillId="0" borderId="1" applyAlignment="1" pivotButton="0" quotePrefix="0" xfId="52">
      <alignment horizontal="center" vertical="center" wrapText="1"/>
    </xf>
    <xf numFmtId="0" fontId="10" fillId="0" borderId="2" applyAlignment="1" pivotButton="0" quotePrefix="0" xfId="52">
      <alignment horizontal="center" vertical="center" wrapText="1"/>
    </xf>
    <xf numFmtId="0" fontId="10" fillId="0" borderId="12" applyAlignment="1" pivotButton="0" quotePrefix="0" xfId="52">
      <alignment horizontal="center" vertical="center" wrapText="1"/>
    </xf>
    <xf numFmtId="0" fontId="10" fillId="0" borderId="3" applyAlignment="1" pivotButton="0" quotePrefix="0" xfId="52">
      <alignment horizontal="center" vertical="center" wrapText="1"/>
    </xf>
    <xf numFmtId="0" fontId="10" fillId="0" borderId="4" applyAlignment="1" pivotButton="0" quotePrefix="0" xfId="52">
      <alignment horizontal="center" vertical="center" wrapText="1"/>
    </xf>
    <xf numFmtId="0" fontId="10" fillId="0" borderId="5" applyAlignment="1" pivotButton="0" quotePrefix="0" xfId="52">
      <alignment horizontal="center" vertical="center" wrapText="1"/>
    </xf>
    <xf numFmtId="0" fontId="10" fillId="0" borderId="13" applyAlignment="1" pivotButton="0" quotePrefix="0" xfId="52">
      <alignment horizontal="center" vertical="center" wrapText="1"/>
    </xf>
    <xf numFmtId="0" fontId="2" fillId="0" borderId="0" pivotButton="0" quotePrefix="0" xfId="0"/>
    <xf numFmtId="0" fontId="15" fillId="0" borderId="1" applyAlignment="1" pivotButton="0" quotePrefix="0" xfId="0">
      <alignment vertical="center"/>
    </xf>
    <xf numFmtId="0" fontId="8" fillId="0" borderId="3" applyAlignment="1" pivotButton="0" quotePrefix="0" xfId="52">
      <alignment horizontal="left" vertical="center" wrapText="1"/>
    </xf>
    <xf numFmtId="0" fontId="8" fillId="0" borderId="4" applyAlignment="1" pivotButton="0" quotePrefix="0" xfId="52">
      <alignment horizontal="left" vertical="center" wrapText="1"/>
    </xf>
    <xf numFmtId="0" fontId="16" fillId="0" borderId="3" applyAlignment="1" pivotButton="0" quotePrefix="0" xfId="0">
      <alignment horizontal="center" vertical="center"/>
    </xf>
    <xf numFmtId="0" fontId="16" fillId="0" borderId="4" applyAlignment="1" pivotButton="0" quotePrefix="0" xfId="0">
      <alignment horizontal="center" vertical="center"/>
    </xf>
    <xf numFmtId="0" fontId="16" fillId="0" borderId="5" applyAlignment="1" pivotButton="0" quotePrefix="0" xfId="0">
      <alignment horizontal="center" vertical="center"/>
    </xf>
    <xf numFmtId="0" fontId="8" fillId="0" borderId="5" applyAlignment="1" pivotButton="0" quotePrefix="0" xfId="52">
      <alignment horizontal="left" vertical="center" wrapText="1"/>
    </xf>
    <xf numFmtId="0" fontId="16" fillId="0" borderId="1" applyAlignment="1" pivotButton="0" quotePrefix="0" xfId="0">
      <alignment horizontal="center" vertical="center" wrapText="1"/>
    </xf>
    <xf numFmtId="0" fontId="1" fillId="0" borderId="0" pivotButton="0" quotePrefix="0" xfId="0"/>
    <xf numFmtId="0" fontId="8" fillId="0" borderId="12" applyAlignment="1" pivotButton="0" quotePrefix="0" xfId="52">
      <alignment horizontal="center" vertical="center" wrapText="1"/>
    </xf>
    <xf numFmtId="0" fontId="8" fillId="0" borderId="10" applyAlignment="1" pivotButton="0" quotePrefix="0" xfId="52">
      <alignment horizontal="center" vertical="center" wrapText="1"/>
    </xf>
    <xf numFmtId="0" fontId="8" fillId="0" borderId="11" applyAlignment="1" pivotButton="0" quotePrefix="0" xfId="52">
      <alignment horizontal="center" vertical="center" wrapText="1"/>
    </xf>
    <xf numFmtId="0" fontId="6" fillId="0" borderId="1" applyAlignment="1" pivotButton="0" quotePrefix="0" xfId="52">
      <alignment horizontal="center" vertical="center" wrapText="1"/>
    </xf>
    <xf numFmtId="0" fontId="8" fillId="0" borderId="13" applyAlignment="1" pivotButton="0" quotePrefix="0" xfId="52">
      <alignment horizontal="center" vertical="center" wrapText="1"/>
    </xf>
    <xf numFmtId="0" fontId="6" fillId="0" borderId="3" applyAlignment="1" pivotButton="0" quotePrefix="0" xfId="52">
      <alignment horizontal="center" vertical="center" wrapText="1"/>
    </xf>
    <xf numFmtId="0" fontId="6" fillId="0" borderId="5" applyAlignment="1" pivotButton="0" quotePrefix="0" xfId="52">
      <alignment horizontal="center" vertical="center" wrapText="1"/>
    </xf>
    <xf numFmtId="0" fontId="1" fillId="0" borderId="0" applyAlignment="1" pivotButton="0" quotePrefix="0" xfId="0">
      <alignment vertical="center"/>
    </xf>
    <xf numFmtId="0" fontId="0" fillId="0" borderId="0" applyAlignment="1" pivotButton="0" quotePrefix="0" xfId="0">
      <alignment vertical="center"/>
    </xf>
    <xf numFmtId="0" fontId="4" fillId="0" borderId="0" applyAlignment="1" pivotButton="0" quotePrefix="0" xfId="0">
      <alignment horizontal="center" vertical="center"/>
    </xf>
    <xf numFmtId="0" fontId="0" fillId="0" borderId="0" applyAlignment="1" pivotButton="0" quotePrefix="0" xfId="0">
      <alignment vertical="center" wrapText="1"/>
    </xf>
    <xf numFmtId="0" fontId="1" fillId="0" borderId="0" applyAlignment="1" pivotButton="0" quotePrefix="0" xfId="0">
      <alignment vertical="center" wrapText="1"/>
    </xf>
    <xf numFmtId="0" fontId="5" fillId="0" borderId="1" applyAlignment="1" pivotButton="0" quotePrefix="0" xfId="0">
      <alignment horizontal="center" vertical="center"/>
    </xf>
    <xf numFmtId="0" fontId="4" fillId="0" borderId="10" applyAlignment="1" pivotButton="0" quotePrefix="0" xfId="52">
      <alignment horizontal="center" vertical="center" wrapText="1"/>
    </xf>
    <xf numFmtId="0" fontId="4" fillId="0" borderId="11" applyAlignment="1" pivotButton="0" quotePrefix="0" xfId="52">
      <alignment horizontal="center" vertical="center" wrapText="1"/>
    </xf>
    <xf numFmtId="164" fontId="4" fillId="0" borderId="1" applyAlignment="1" pivotButton="0" quotePrefix="0" xfId="52">
      <alignment horizontal="center" vertical="center" wrapText="1"/>
    </xf>
    <xf numFmtId="165" fontId="4" fillId="0" borderId="1" applyAlignment="1" pivotButton="0" quotePrefix="0" xfId="52">
      <alignment horizontal="center" vertical="center" wrapText="1"/>
    </xf>
    <xf numFmtId="0" fontId="4" fillId="0" borderId="12" applyAlignment="1" pivotButton="0" quotePrefix="0" xfId="52">
      <alignment horizontal="center" vertical="center" wrapText="1"/>
    </xf>
    <xf numFmtId="0" fontId="4" fillId="0" borderId="13" applyAlignment="1" pivotButton="0" quotePrefix="0" xfId="52">
      <alignment horizontal="center" vertical="center" wrapText="1"/>
    </xf>
    <xf numFmtId="0" fontId="4" fillId="0" borderId="1" applyAlignment="1" pivotButton="0" quotePrefix="0" xfId="0">
      <alignment horizontal="center" vertical="center" wrapText="1"/>
    </xf>
    <xf numFmtId="0" fontId="4" fillId="0" borderId="10" applyAlignment="1" pivotButton="0" quotePrefix="0" xfId="0">
      <alignment horizontal="center" vertical="center"/>
    </xf>
    <xf numFmtId="0" fontId="4" fillId="0" borderId="11" applyAlignment="1" pivotButton="0" quotePrefix="0" xfId="0">
      <alignment horizontal="center" vertical="center"/>
    </xf>
    <xf numFmtId="0" fontId="4" fillId="0" borderId="1" applyAlignment="1" pivotButton="0" quotePrefix="0" xfId="0">
      <alignment horizontal="center" vertical="center"/>
    </xf>
    <xf numFmtId="0" fontId="1" fillId="0" borderId="0" applyAlignment="1" pivotButton="0" quotePrefix="0" xfId="0">
      <alignment horizontal="center" vertical="center"/>
    </xf>
    <xf numFmtId="0" fontId="0" fillId="0" borderId="0" applyAlignment="1" pivotButton="0" quotePrefix="0" xfId="0">
      <alignment horizontal="center" vertical="center"/>
    </xf>
    <xf numFmtId="0" fontId="4" fillId="0" borderId="3" applyAlignment="1" pivotButton="0" quotePrefix="0" xfId="0">
      <alignment horizontal="center" vertical="center"/>
    </xf>
    <xf numFmtId="0" fontId="4" fillId="0" borderId="5" applyAlignment="1" pivotButton="0" quotePrefix="0" xfId="0">
      <alignment horizontal="center" vertical="center"/>
    </xf>
    <xf numFmtId="0" fontId="17" fillId="0" borderId="0" applyAlignment="1" pivotButton="0" quotePrefix="0" xfId="0">
      <alignment wrapText="1"/>
    </xf>
    <xf numFmtId="0" fontId="4" fillId="0" borderId="0" applyAlignment="1" pivotButton="0" quotePrefix="0" xfId="0">
      <alignment wrapText="1"/>
    </xf>
    <xf numFmtId="0" fontId="18" fillId="0" borderId="0" applyAlignment="1" pivotButton="0" quotePrefix="0" xfId="0">
      <alignment vertical="center" wrapText="1"/>
    </xf>
    <xf numFmtId="0" fontId="18" fillId="0" borderId="0" applyAlignment="1" pivotButton="0" quotePrefix="0" xfId="0">
      <alignment vertical="center" wrapText="1"/>
    </xf>
    <xf numFmtId="0" fontId="19" fillId="0" borderId="0" applyAlignment="1" pivotButton="0" quotePrefix="0" xfId="52">
      <alignment vertical="center" wrapText="1"/>
    </xf>
    <xf numFmtId="0" fontId="4" fillId="0" borderId="0" applyAlignment="1" pivotButton="0" quotePrefix="0" xfId="0">
      <alignment horizontal="center" vertical="center" wrapText="1"/>
    </xf>
    <xf numFmtId="0" fontId="4" fillId="0" borderId="0" applyAlignment="1" pivotButton="0" quotePrefix="0" xfId="0">
      <alignment horizontal="justify" vertical="center" wrapText="1"/>
    </xf>
    <xf numFmtId="0" fontId="4" fillId="0" borderId="0" applyAlignment="1" pivotButton="0" quotePrefix="0" xfId="0">
      <alignment vertical="center" wrapText="1"/>
    </xf>
    <xf numFmtId="0" fontId="1" fillId="0" borderId="0" applyAlignment="1" pivotButton="0" quotePrefix="0" xfId="0">
      <alignment horizontal="left" vertical="center" wrapText="1"/>
    </xf>
    <xf numFmtId="0" fontId="1" fillId="0" borderId="0" applyAlignment="1" pivotButton="0" quotePrefix="0" xfId="0">
      <alignment horizontal="center" vertical="center" wrapText="1"/>
    </xf>
    <xf numFmtId="0" fontId="17" fillId="0" borderId="0" applyAlignment="1" pivotButton="0" quotePrefix="0" xfId="0">
      <alignment horizontal="justify" vertical="center" wrapText="1"/>
    </xf>
    <xf numFmtId="0" fontId="17" fillId="0" borderId="0" applyAlignment="1" pivotButton="0" quotePrefix="0" xfId="0">
      <alignment horizontal="center" vertical="center" wrapText="1"/>
    </xf>
    <xf numFmtId="0" fontId="3" fillId="0" borderId="0" applyAlignment="1" pivotButton="0" quotePrefix="0" xfId="0">
      <alignment horizontal="center" vertical="center" wrapText="1"/>
    </xf>
    <xf numFmtId="0" fontId="3" fillId="0" borderId="0" applyAlignment="1" pivotButton="0" quotePrefix="0" xfId="0">
      <alignment horizontal="justify" vertical="center" wrapText="1"/>
    </xf>
    <xf numFmtId="0" fontId="4" fillId="0" borderId="1" applyAlignment="1" pivotButton="0" quotePrefix="0" xfId="0">
      <alignment horizontal="center" vertical="center" wrapText="1"/>
    </xf>
    <xf numFmtId="0" fontId="4" fillId="0" borderId="3" applyAlignment="1" pivotButton="0" quotePrefix="0" xfId="0">
      <alignment horizontal="center" vertical="center" wrapText="1"/>
    </xf>
    <xf numFmtId="0" fontId="4" fillId="0" borderId="5" applyAlignment="1" pivotButton="0" quotePrefix="0" xfId="0">
      <alignment horizontal="center" vertical="center" wrapText="1"/>
    </xf>
    <xf numFmtId="0" fontId="4" fillId="0" borderId="1" applyAlignment="1" pivotButton="0" quotePrefix="0" xfId="49">
      <alignment horizontal="justify" vertical="center" wrapText="1"/>
    </xf>
    <xf numFmtId="166" fontId="4" fillId="0" borderId="1" applyAlignment="1" pivotButton="0" quotePrefix="0" xfId="0">
      <alignment horizontal="justify" vertical="center" wrapText="1"/>
    </xf>
    <xf numFmtId="167" fontId="4" fillId="0" borderId="1" applyAlignment="1" pivotButton="0" quotePrefix="0" xfId="0">
      <alignment horizontal="center" vertical="center" wrapText="1"/>
    </xf>
    <xf numFmtId="0" fontId="18" fillId="3" borderId="1" applyAlignment="1" pivotButton="0" quotePrefix="0" xfId="0">
      <alignment horizontal="center" vertical="center" wrapText="1"/>
    </xf>
    <xf numFmtId="0" fontId="20" fillId="3" borderId="1" applyAlignment="1" pivotButton="0" quotePrefix="0" xfId="0">
      <alignment horizontal="center" vertical="center" wrapText="1"/>
    </xf>
    <xf numFmtId="0" fontId="18" fillId="3" borderId="1" applyAlignment="1" pivotButton="0" quotePrefix="0" xfId="0">
      <alignment horizontal="center" vertical="center" wrapText="1"/>
    </xf>
    <xf numFmtId="49" fontId="18" fillId="3" borderId="1" applyAlignment="1" pivotButton="0" quotePrefix="0" xfId="0">
      <alignment horizontal="left" vertical="center" wrapText="1"/>
    </xf>
    <xf numFmtId="0" fontId="20" fillId="3" borderId="1" applyAlignment="1" pivotButton="0" quotePrefix="0" xfId="0">
      <alignment horizontal="center" vertical="center" wrapText="1"/>
    </xf>
    <xf numFmtId="0" fontId="18" fillId="3" borderId="3" applyAlignment="1" pivotButton="0" quotePrefix="0" xfId="0">
      <alignment horizontal="left" vertical="center" wrapText="1"/>
    </xf>
    <xf numFmtId="165" fontId="20" fillId="3" borderId="1" applyAlignment="1" pivotButton="0" quotePrefix="0" xfId="0">
      <alignment horizontal="center" vertical="center" wrapText="1"/>
    </xf>
    <xf numFmtId="0" fontId="21" fillId="0" borderId="1" applyAlignment="1" pivotButton="0" quotePrefix="0" xfId="0">
      <alignment horizontal="center" vertical="center" wrapText="1"/>
    </xf>
    <xf numFmtId="0" fontId="22" fillId="0" borderId="1" applyAlignment="1" pivotButton="0" quotePrefix="0" xfId="0">
      <alignment horizontal="center" vertical="center" wrapText="1"/>
    </xf>
    <xf numFmtId="49" fontId="4" fillId="0" borderId="1" applyAlignment="1" pivotButton="0" quotePrefix="0" xfId="0">
      <alignment horizontal="left" vertical="center" wrapText="1"/>
    </xf>
    <xf numFmtId="0" fontId="23" fillId="0" borderId="1" applyAlignment="1" pivotButton="0" quotePrefix="0" xfId="0">
      <alignment horizontal="center" vertical="center"/>
    </xf>
    <xf numFmtId="0" fontId="21" fillId="0" borderId="3" applyAlignment="1" pivotButton="0" quotePrefix="0" xfId="0">
      <alignment horizontal="left" vertical="center" wrapText="1"/>
    </xf>
    <xf numFmtId="167" fontId="23" fillId="0" borderId="1" applyAlignment="1" pivotButton="0" quotePrefix="0" xfId="0">
      <alignment horizontal="center" vertical="center"/>
    </xf>
    <xf numFmtId="49" fontId="4" fillId="0" borderId="1" applyAlignment="1" pivotButton="0" quotePrefix="0" xfId="0">
      <alignment horizontal="center" vertical="center" wrapText="1"/>
    </xf>
    <xf numFmtId="0" fontId="4" fillId="0" borderId="1" applyAlignment="1" pivotButton="0" quotePrefix="0" xfId="0">
      <alignment horizontal="left" vertical="center" wrapText="1"/>
    </xf>
    <xf numFmtId="0" fontId="4" fillId="0" borderId="1" applyAlignment="1" pivotButton="0" quotePrefix="0" xfId="49">
      <alignment horizontal="left" vertical="center" wrapText="1"/>
    </xf>
    <xf numFmtId="0" fontId="23" fillId="0" borderId="1" applyAlignment="1" pivotButton="0" quotePrefix="0" xfId="0">
      <alignment horizontal="center" vertical="center" wrapText="1"/>
    </xf>
    <xf numFmtId="0" fontId="4" fillId="0" borderId="1" applyAlignment="1" pivotButton="0" quotePrefix="0" xfId="0">
      <alignment horizontal="left" vertical="center" wrapText="1"/>
    </xf>
    <xf numFmtId="0" fontId="18" fillId="3" borderId="1" applyAlignment="1" pivotButton="0" quotePrefix="0" xfId="0">
      <alignment horizontal="left" vertical="center" wrapText="1"/>
    </xf>
    <xf numFmtId="0" fontId="18" fillId="3" borderId="3" applyAlignment="1" pivotButton="0" quotePrefix="0" xfId="0">
      <alignment horizontal="left" vertical="center" wrapText="1"/>
    </xf>
    <xf numFmtId="0" fontId="24" fillId="3" borderId="1" applyAlignment="1" pivotButton="0" quotePrefix="0" xfId="0">
      <alignment horizontal="center" vertical="center" wrapText="1"/>
    </xf>
    <xf numFmtId="0" fontId="24" fillId="3" borderId="1" applyAlignment="1" pivotButton="0" quotePrefix="0" xfId="0">
      <alignment horizontal="left" vertical="center" wrapText="1"/>
    </xf>
    <xf numFmtId="0" fontId="24" fillId="3" borderId="3" applyAlignment="1" pivotButton="0" quotePrefix="0" xfId="0">
      <alignment horizontal="left" vertical="center" wrapText="1"/>
    </xf>
    <xf numFmtId="0" fontId="18" fillId="3" borderId="1" applyAlignment="1" pivotButton="0" quotePrefix="0" xfId="0">
      <alignment horizontal="center" vertical="center"/>
    </xf>
    <xf numFmtId="0" fontId="18" fillId="3" borderId="1" applyAlignment="1" pivotButton="0" quotePrefix="0" xfId="0">
      <alignment vertical="center" wrapText="1"/>
    </xf>
    <xf numFmtId="0" fontId="18" fillId="3" borderId="1" applyAlignment="1" pivotButton="0" quotePrefix="0" xfId="0">
      <alignment horizontal="center" vertical="center"/>
    </xf>
    <xf numFmtId="0" fontId="21" fillId="0" borderId="1" applyAlignment="1" pivotButton="0" quotePrefix="0" xfId="0">
      <alignment horizontal="center" vertical="center" wrapText="1"/>
    </xf>
    <xf numFmtId="0" fontId="4" fillId="0" borderId="3" applyAlignment="1" pivotButton="0" quotePrefix="0" xfId="0">
      <alignment horizontal="left" vertical="center" wrapText="1"/>
    </xf>
    <xf numFmtId="0" fontId="14" fillId="0" borderId="1" applyAlignment="1" pivotButton="0" quotePrefix="0" xfId="0">
      <alignment horizontal="center" vertical="center" wrapText="1"/>
    </xf>
    <xf numFmtId="0" fontId="25" fillId="3" borderId="1" applyAlignment="1" pivotButton="0" quotePrefix="0" xfId="0">
      <alignment horizontal="left" vertical="center" wrapText="1"/>
    </xf>
    <xf numFmtId="0" fontId="18" fillId="3" borderId="1" applyAlignment="1" pivotButton="0" quotePrefix="0" xfId="0">
      <alignment horizontal="justify" vertical="center" wrapText="1"/>
    </xf>
    <xf numFmtId="168" fontId="14" fillId="0" borderId="1" applyAlignment="1" pivotButton="0" quotePrefix="0" xfId="0">
      <alignment horizontal="center" vertical="center" wrapText="1"/>
    </xf>
    <xf numFmtId="168" fontId="4" fillId="0" borderId="1" applyAlignment="1" pivotButton="0" quotePrefix="0" xfId="0">
      <alignment horizontal="center" vertical="center" wrapText="1"/>
    </xf>
    <xf numFmtId="0" fontId="17" fillId="0" borderId="0" applyAlignment="1" pivotButton="0" quotePrefix="0" xfId="0">
      <alignment horizontal="center" wrapText="1"/>
    </xf>
    <xf numFmtId="0" fontId="4" fillId="0" borderId="0" applyAlignment="1" pivotButton="0" quotePrefix="0" xfId="0">
      <alignment horizontal="center" wrapText="1"/>
    </xf>
    <xf numFmtId="169" fontId="4" fillId="0" borderId="1" applyAlignment="1" pivotButton="0" quotePrefix="0" xfId="0">
      <alignment horizontal="center" vertical="center" wrapText="1"/>
    </xf>
    <xf numFmtId="0" fontId="18" fillId="0" borderId="1" applyAlignment="1" pivotButton="0" quotePrefix="0" xfId="0">
      <alignment horizontal="center" vertical="center" wrapText="1"/>
    </xf>
    <xf numFmtId="170" fontId="20" fillId="3" borderId="1" applyAlignment="1" pivotButton="0" quotePrefix="0" xfId="0">
      <alignment horizontal="center" vertical="center" wrapText="1"/>
    </xf>
    <xf numFmtId="0" fontId="19" fillId="0" borderId="1" applyAlignment="1" pivotButton="0" quotePrefix="0" xfId="52">
      <alignment vertical="center" wrapText="1"/>
    </xf>
    <xf numFmtId="169" fontId="23" fillId="0" borderId="1" applyAlignment="1" pivotButton="0" quotePrefix="0" xfId="0">
      <alignment horizontal="center" vertical="center"/>
    </xf>
    <xf numFmtId="169" fontId="23" fillId="0" borderId="1" applyAlignment="1" pivotButton="0" quotePrefix="0" xfId="0">
      <alignment horizontal="center" vertical="center" wrapText="1"/>
    </xf>
    <xf numFmtId="169" fontId="18" fillId="3" borderId="1" applyAlignment="1" pivotButton="0" quotePrefix="0" xfId="0">
      <alignment horizontal="center" vertical="center" wrapText="1"/>
    </xf>
    <xf numFmtId="169" fontId="24" fillId="3" borderId="1" applyAlignment="1" pivotButton="0" quotePrefix="0" xfId="0">
      <alignment horizontal="center" vertical="center" wrapText="1"/>
    </xf>
    <xf numFmtId="169" fontId="18" fillId="3" borderId="1" applyAlignment="1" pivotButton="0" quotePrefix="0" xfId="0">
      <alignment horizontal="center" vertical="center"/>
    </xf>
    <xf numFmtId="171" fontId="4" fillId="0" borderId="1" applyAlignment="1" pivotButton="0" quotePrefix="0" xfId="0">
      <alignment horizontal="center" vertical="center" wrapText="1"/>
    </xf>
    <xf numFmtId="0" fontId="4" fillId="0" borderId="1" applyAlignment="1" pivotButton="0" quotePrefix="0" xfId="0">
      <alignment horizontal="justify" vertical="center" wrapText="1"/>
    </xf>
    <xf numFmtId="0" fontId="26" fillId="3" borderId="1" applyAlignment="1" pivotButton="0" quotePrefix="0" xfId="0">
      <alignment horizontal="center" vertical="center" wrapText="1"/>
    </xf>
    <xf numFmtId="0" fontId="24" fillId="3" borderId="1" applyAlignment="1" pivotButton="0" quotePrefix="0" xfId="0">
      <alignment horizontal="left" vertical="center" wrapText="1"/>
    </xf>
    <xf numFmtId="165" fontId="26" fillId="3" borderId="1" applyAlignment="1" pivotButton="0" quotePrefix="0" xfId="0">
      <alignment horizontal="justify" vertical="center" wrapText="1"/>
    </xf>
    <xf numFmtId="0" fontId="24" fillId="3" borderId="1" applyAlignment="1" pivotButton="0" quotePrefix="0" xfId="0">
      <alignment horizontal="center" vertical="center" wrapText="1"/>
    </xf>
    <xf numFmtId="0" fontId="8" fillId="0" borderId="1" applyAlignment="1" pivotButton="0" quotePrefix="0" xfId="0">
      <alignment horizontal="center" vertical="center" wrapText="1"/>
    </xf>
    <xf numFmtId="0" fontId="9" fillId="0" borderId="1" applyAlignment="1" pivotButton="0" quotePrefix="0" xfId="0">
      <alignment horizontal="center" vertical="center"/>
    </xf>
    <xf numFmtId="169" fontId="9" fillId="0" borderId="1" applyAlignment="1" pivotButton="0" quotePrefix="0" xfId="0">
      <alignment horizontal="center" vertical="center"/>
    </xf>
    <xf numFmtId="0" fontId="25" fillId="3" borderId="1" applyAlignment="1" pivotButton="0" quotePrefix="0" xfId="0">
      <alignment horizontal="center" vertical="center" wrapText="1"/>
    </xf>
    <xf numFmtId="0" fontId="21" fillId="0" borderId="1" applyAlignment="1" pivotButton="0" quotePrefix="0" xfId="0">
      <alignment horizontal="left" vertical="center" wrapText="1"/>
    </xf>
    <xf numFmtId="0" fontId="18" fillId="3" borderId="1" applyAlignment="1" pivotButton="0" quotePrefix="0" xfId="49">
      <alignment horizontal="left" vertical="center" wrapText="1"/>
    </xf>
    <xf numFmtId="0" fontId="4" fillId="3" borderId="1" applyAlignment="1" pivotButton="0" quotePrefix="0" xfId="0">
      <alignment horizontal="center" vertical="center" wrapText="1"/>
    </xf>
    <xf numFmtId="0" fontId="0" fillId="0" borderId="4" pivotButton="0" quotePrefix="0" xfId="0"/>
    <xf numFmtId="0" fontId="0" fillId="0" borderId="5" pivotButton="0" quotePrefix="0" xfId="0"/>
    <xf numFmtId="0" fontId="0" fillId="0" borderId="12" pivotButton="0" quotePrefix="0" xfId="0"/>
    <xf numFmtId="0" fontId="0" fillId="0" borderId="13" pivotButton="0" quotePrefix="0" xfId="0"/>
    <xf numFmtId="166" fontId="4" fillId="0" borderId="1" applyAlignment="1" pivotButton="0" quotePrefix="0" xfId="0">
      <alignment horizontal="justify" vertical="center" wrapText="1"/>
    </xf>
    <xf numFmtId="167" fontId="4" fillId="0" borderId="1" applyAlignment="1" pivotButton="0" quotePrefix="0" xfId="0">
      <alignment horizontal="center" vertical="center" wrapText="1"/>
    </xf>
    <xf numFmtId="169" fontId="4" fillId="0" borderId="1" applyAlignment="1" pivotButton="0" quotePrefix="0" xfId="0">
      <alignment horizontal="center" vertical="center" wrapText="1"/>
    </xf>
    <xf numFmtId="165" fontId="20" fillId="3" borderId="1" applyAlignment="1" pivotButton="0" quotePrefix="0" xfId="0">
      <alignment horizontal="center" vertical="center" wrapText="1"/>
    </xf>
    <xf numFmtId="170" fontId="20" fillId="3" borderId="1" applyAlignment="1" pivotButton="0" quotePrefix="0" xfId="0">
      <alignment horizontal="center" vertical="center" wrapText="1"/>
    </xf>
    <xf numFmtId="167" fontId="23" fillId="0" borderId="1" applyAlignment="1" pivotButton="0" quotePrefix="0" xfId="0">
      <alignment horizontal="center" vertical="center"/>
    </xf>
    <xf numFmtId="169" fontId="23" fillId="0" borderId="1" applyAlignment="1" pivotButton="0" quotePrefix="0" xfId="0">
      <alignment horizontal="center" vertical="center"/>
    </xf>
    <xf numFmtId="169" fontId="23" fillId="0" borderId="1" applyAlignment="1" pivotButton="0" quotePrefix="0" xfId="0">
      <alignment horizontal="center" vertical="center" wrapText="1"/>
    </xf>
    <xf numFmtId="169" fontId="18" fillId="3" borderId="1" applyAlignment="1" pivotButton="0" quotePrefix="0" xfId="0">
      <alignment horizontal="center" vertical="center" wrapText="1"/>
    </xf>
    <xf numFmtId="169" fontId="24" fillId="3" borderId="1" applyAlignment="1" pivotButton="0" quotePrefix="0" xfId="0">
      <alignment horizontal="center" vertical="center" wrapText="1"/>
    </xf>
    <xf numFmtId="169" fontId="18" fillId="3" borderId="1" applyAlignment="1" pivotButton="0" quotePrefix="0" xfId="0">
      <alignment horizontal="center" vertical="center"/>
    </xf>
    <xf numFmtId="168" fontId="14" fillId="0" borderId="1" applyAlignment="1" pivotButton="0" quotePrefix="0" xfId="0">
      <alignment horizontal="center" vertical="center" wrapText="1"/>
    </xf>
    <xf numFmtId="171" fontId="4" fillId="0" borderId="1" applyAlignment="1" pivotButton="0" quotePrefix="0" xfId="0">
      <alignment horizontal="center" vertical="center" wrapText="1"/>
    </xf>
    <xf numFmtId="168" fontId="4" fillId="0" borderId="1" applyAlignment="1" pivotButton="0" quotePrefix="0" xfId="0">
      <alignment horizontal="center" vertical="center" wrapText="1"/>
    </xf>
    <xf numFmtId="165" fontId="26" fillId="3" borderId="1" applyAlignment="1" pivotButton="0" quotePrefix="0" xfId="0">
      <alignment horizontal="justify" vertical="center" wrapText="1"/>
    </xf>
    <xf numFmtId="169" fontId="9" fillId="0" borderId="1" applyAlignment="1" pivotButton="0" quotePrefix="0" xfId="0">
      <alignment horizontal="center" vertical="center"/>
    </xf>
    <xf numFmtId="0" fontId="0" fillId="0" borderId="22" pivotButton="0" quotePrefix="0" xfId="0"/>
    <xf numFmtId="0" fontId="0" fillId="0" borderId="7" pivotButton="0" quotePrefix="0" xfId="0"/>
    <xf numFmtId="0" fontId="0" fillId="0" borderId="8" pivotButton="0" quotePrefix="0" xfId="0"/>
    <xf numFmtId="0" fontId="0" fillId="0" borderId="9" pivotButton="0" quotePrefix="0" xfId="0"/>
    <xf numFmtId="0" fontId="0" fillId="0" borderId="10" pivotButton="0" quotePrefix="0" xfId="0"/>
    <xf numFmtId="0" fontId="0" fillId="0" borderId="23" pivotButton="0" quotePrefix="0" xfId="0"/>
    <xf numFmtId="0" fontId="0" fillId="0" borderId="11" pivotButton="0" quotePrefix="0" xfId="0"/>
    <xf numFmtId="0" fontId="4" fillId="0" borderId="13" applyAlignment="1" pivotButton="0" quotePrefix="0" xfId="0">
      <alignment horizontal="center" vertical="center"/>
    </xf>
    <xf numFmtId="164" fontId="4" fillId="0" borderId="1" applyAlignment="1" pivotButton="0" quotePrefix="0" xfId="52">
      <alignment horizontal="center" vertical="center" wrapText="1"/>
    </xf>
    <xf numFmtId="165" fontId="4" fillId="0" borderId="1" applyAlignment="1" pivotButton="0" quotePrefix="0" xfId="52">
      <alignment horizontal="center" vertical="center" wrapText="1"/>
    </xf>
    <xf numFmtId="0" fontId="16" fillId="0" borderId="1" applyAlignment="1" pivotButton="0" quotePrefix="0" xfId="0">
      <alignment horizontal="center"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常规 2 3" xfId="49"/>
    <cellStyle name="40% - 强调文字颜色 6" xfId="50" builtinId="51"/>
    <cellStyle name="60% - 强调文字颜色 6" xfId="51" builtinId="52"/>
    <cellStyle name="常规 2" xfId="52"/>
    <cellStyle name="常规 2 4" xfId="53"/>
    <cellStyle name="常规 11" xfId="54"/>
    <cellStyle name="常规 3" xfId="55"/>
  </cellStyles>
  <tableStyles count="0" defaultTableStyle="TableStyleMedium2"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worksheet" Target="/xl/worksheets/sheet10.xml" Id="rId10" /><Relationship Type="http://schemas.openxmlformats.org/officeDocument/2006/relationships/worksheet" Target="/xl/worksheets/sheet11.xml" Id="rId11" /><Relationship Type="http://schemas.openxmlformats.org/officeDocument/2006/relationships/worksheet" Target="/xl/worksheets/sheet12.xml" Id="rId12" /><Relationship Type="http://schemas.openxmlformats.org/officeDocument/2006/relationships/worksheet" Target="/xl/worksheets/sheet13.xml" Id="rId13" /><Relationship Type="http://schemas.openxmlformats.org/officeDocument/2006/relationships/worksheet" Target="/xl/worksheets/sheet14.xml" Id="rId14" /><Relationship Type="http://schemas.openxmlformats.org/officeDocument/2006/relationships/worksheet" Target="/xl/worksheets/sheet15.xml" Id="rId15" /><Relationship Type="http://schemas.openxmlformats.org/officeDocument/2006/relationships/worksheet" Target="/xl/worksheets/sheet16.xml" Id="rId16" /><Relationship Type="http://schemas.openxmlformats.org/officeDocument/2006/relationships/worksheet" Target="/xl/worksheets/sheet17.xml" Id="rId17" /><Relationship Type="http://schemas.openxmlformats.org/officeDocument/2006/relationships/worksheet" Target="/xl/worksheets/sheet18.xml" Id="rId18" /><Relationship Type="http://schemas.openxmlformats.org/officeDocument/2006/relationships/worksheet" Target="/xl/worksheets/sheet19.xml" Id="rId19" /><Relationship Type="http://schemas.openxmlformats.org/officeDocument/2006/relationships/worksheet" Target="/xl/worksheets/sheet20.xml" Id="rId20" /><Relationship Type="http://schemas.openxmlformats.org/officeDocument/2006/relationships/worksheet" Target="/xl/worksheets/sheet21.xml" Id="rId21" /><Relationship Type="http://schemas.openxmlformats.org/officeDocument/2006/relationships/worksheet" Target="/xl/worksheets/sheet22.xml" Id="rId22" /><Relationship Type="http://schemas.openxmlformats.org/officeDocument/2006/relationships/worksheet" Target="/xl/worksheets/sheet23.xml" Id="rId23" /><Relationship Type="http://schemas.openxmlformats.org/officeDocument/2006/relationships/worksheet" Target="/xl/worksheets/sheet24.xml" Id="rId24" /><Relationship Type="http://schemas.openxmlformats.org/officeDocument/2006/relationships/worksheet" Target="/xl/worksheets/sheet25.xml" Id="rId25" /><Relationship Type="http://schemas.openxmlformats.org/officeDocument/2006/relationships/externalLink" Target="/xl/externalLinks/externalLink1.xml" Id="rId26" /><Relationship Type="http://schemas.openxmlformats.org/officeDocument/2006/relationships/externalLink" Target="/xl/externalLinks/externalLink2.xml" Id="rId27" /><Relationship Type="http://schemas.openxmlformats.org/officeDocument/2006/relationships/externalLink" Target="/xl/externalLinks/externalLink3.xml" Id="rId28" /><Relationship Type="http://schemas.openxmlformats.org/officeDocument/2006/relationships/externalLink" Target="/xl/externalLinks/externalLink4.xml" Id="rId29" /><Relationship Type="http://schemas.openxmlformats.org/officeDocument/2006/relationships/externalLink" Target="/xl/externalLinks/externalLink5.xml" Id="rId30" /><Relationship Type="http://schemas.openxmlformats.org/officeDocument/2006/relationships/externalLink" Target="/xl/externalLinks/externalLink6.xml" Id="rId31" /><Relationship Type="http://schemas.openxmlformats.org/officeDocument/2006/relationships/externalLink" Target="/xl/externalLinks/externalLink7.xml" Id="rId32" /><Relationship Type="http://schemas.openxmlformats.org/officeDocument/2006/relationships/externalLink" Target="/xl/externalLinks/externalLink8.xml" Id="rId33" /><Relationship Type="http://schemas.openxmlformats.org/officeDocument/2006/relationships/externalLink" Target="/xl/externalLinks/externalLink9.xml" Id="rId34" /><Relationship Type="http://schemas.openxmlformats.org/officeDocument/2006/relationships/externalLink" Target="/xl/externalLinks/externalLink10.xml" Id="rId35" /><Relationship Type="http://schemas.openxmlformats.org/officeDocument/2006/relationships/externalLink" Target="/xl/externalLinks/externalLink11.xml" Id="rId36" /><Relationship Type="http://schemas.openxmlformats.org/officeDocument/2006/relationships/externalLink" Target="/xl/externalLinks/externalLink12.xml" Id="rId37" /><Relationship Type="http://schemas.openxmlformats.org/officeDocument/2006/relationships/externalLink" Target="/xl/externalLinks/externalLink13.xml" Id="rId38" /><Relationship Type="http://schemas.openxmlformats.org/officeDocument/2006/relationships/externalLink" Target="/xl/externalLinks/externalLink14.xml" Id="rId39" /><Relationship Type="http://schemas.openxmlformats.org/officeDocument/2006/relationships/externalLink" Target="/xl/externalLinks/externalLink15.xml" Id="rId40" /><Relationship Type="http://schemas.openxmlformats.org/officeDocument/2006/relationships/externalLink" Target="/xl/externalLinks/externalLink16.xml" Id="rId41" /><Relationship Type="http://schemas.openxmlformats.org/officeDocument/2006/relationships/externalLink" Target="/xl/externalLinks/externalLink17.xml" Id="rId42" /><Relationship Type="http://schemas.openxmlformats.org/officeDocument/2006/relationships/externalLink" Target="/xl/externalLinks/externalLink18.xml" Id="rId43" /><Relationship Type="http://schemas.openxmlformats.org/officeDocument/2006/relationships/externalLink" Target="/xl/externalLinks/externalLink19.xml" Id="rId44" /><Relationship Type="http://schemas.openxmlformats.org/officeDocument/2006/relationships/externalLink" Target="/xl/externalLinks/externalLink20.xml" Id="rId45" /><Relationship Type="http://schemas.openxmlformats.org/officeDocument/2006/relationships/externalLink" Target="/xl/externalLinks/externalLink21.xml" Id="rId46" /><Relationship Type="http://schemas.openxmlformats.org/officeDocument/2006/relationships/externalLink" Target="/xl/externalLinks/externalLink22.xml" Id="rId47" /><Relationship Type="http://schemas.openxmlformats.org/officeDocument/2006/relationships/externalLink" Target="/xl/externalLinks/externalLink23.xml" Id="rId48" /><Relationship Type="http://schemas.openxmlformats.org/officeDocument/2006/relationships/styles" Target="styles.xml" Id="rId49" /><Relationship Type="http://schemas.openxmlformats.org/officeDocument/2006/relationships/theme" Target="theme/theme1.xml" Id="rId50" /></Relationships>
</file>

<file path=xl/externalLinks/_rels/externalLink1.xml.rels><Relationships xmlns="http://schemas.openxmlformats.org/package/2006/relationships"><Relationship Type="http://schemas.openxmlformats.org/officeDocument/2006/relationships/externalLinkPath" Target="file:///\\SHANGHAI_LF\&#39044;&#31639;&#22788;\BY\YS3\97&#20915;&#31639;&#21306;&#21439;&#26368;&#21518;&#27719;&#24635;.xls" TargetMode="External" Id="rId1" /></Relationships>
</file>

<file path=xl/externalLinks/_rels/externalLink10.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 Id="rId1" /></Relationships>
</file>

<file path=xl/externalLinks/_rels/externalLink11.xml.rels><Relationships xmlns="http://schemas.openxmlformats.org/package/2006/relationships"><Relationship Type="http://schemas.openxmlformats.org/officeDocument/2006/relationships/externalLinkPath" Target="file:///M:\DATA%20Folder\2004&#24180;&#19968;&#33324;&#24615;&#36716;&#31227;&#25903;&#20184;\2004&#24180;&#20113;&#21335;&#30465;&#20998;&#21439;&#20844;&#29992;&#26631;&#20934;&#25903;&#20986;.xls" TargetMode="External" Id="rId1" /></Relationships>
</file>

<file path=xl/externalLinks/_rels/externalLink12.xml.rels><Relationships xmlns="http://schemas.openxmlformats.org/package/2006/relationships"><Relationship Type="http://schemas.openxmlformats.org/officeDocument/2006/relationships/externalLinkPath" Target="file:///O:\DOCUME~1\zq\LOCALS~1\Temp\&#25919;&#27861;&#21475;&#24120;&#29992;&#32479;&#35745;&#36164;&#26009;\&#19977;&#23395;&#24230;&#27719;&#24635;\&#39044;&#31639;\2006&#39044;&#31639;&#25253;&#34920;.xls" TargetMode="External" Id="rId1" /></Relationships>
</file>

<file path=xl/externalLinks/_rels/externalLink1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 Id="rId1" /></Relationships>
</file>

<file path=xl/externalLinks/_rels/externalLink14.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 Id="rId1" /></Relationships>
</file>

<file path=xl/externalLinks/_rels/externalLink15.xml.rels><Relationships xmlns="http://schemas.openxmlformats.org/package/2006/relationships"><Relationship Type="http://schemas.openxmlformats.org/officeDocument/2006/relationships/externalLinkPath" Target="file:///M:\DATA%20Folder\2004&#24180;&#19968;&#33324;&#24615;&#36716;&#31227;&#25903;&#20184;\2004&#24180;&#20113;&#21335;&#30465;&#20998;&#21439;&#20154;&#21592;&#26631;&#20934;&#25903;&#20986;.xls" TargetMode="External" Id="rId1" /></Relationships>
</file>

<file path=xl/externalLinks/_rels/externalLink16.xml.rels><Relationships xmlns="http://schemas.openxmlformats.org/package/2006/relationships"><Relationship Type="http://schemas.openxmlformats.org/officeDocument/2006/relationships/externalLinkPath" Target="file:///M:\DATA%20Folder\2004&#24180;&#19968;&#33324;&#24615;&#36716;&#31227;&#25903;&#20184;\2004&#24180;&#20113;&#21335;&#30465;&#20998;&#21439;&#20107;&#19994;&#21457;&#23637;&#25903;&#20986;&#65288;&#32463;&#24046;&#24322;&#35843;&#25972;&#65289;.xls" TargetMode="External" Id="rId1" /></Relationships>
</file>

<file path=xl/externalLinks/_rels/externalLink17.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 Id="rId1" /></Relationships>
</file>

<file path=xl/externalLinks/_rels/externalLink18.xml.rels><Relationships xmlns="http://schemas.openxmlformats.org/package/2006/relationships"><Relationship Type="http://schemas.openxmlformats.org/officeDocument/2006/relationships/externalLinkPath" Target="file:///O:\DOCUME~1\zq\LOCALS~1\Temp\&#36130;&#25919;&#20379;&#20859;&#20154;&#21592;&#20449;&#24687;&#34920;\&#25945;&#32946;\&#27896;&#27700;&#22235;&#20013;.xls" TargetMode="External" Id="rId1" /></Relationships>
</file>

<file path=xl/externalLinks/_rels/externalLink1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 Id="rId1" /></Relationships>
</file>

<file path=xl/externalLinks/_rels/externalLink2.xml.rels><Relationships xmlns="http://schemas.openxmlformats.org/package/2006/relationships"><Relationship Type="http://schemas.openxmlformats.org/officeDocument/2006/relationships/externalLinkPath" Target="file:///A:\zzj(2003).xls" TargetMode="External" Id="rId1" /></Relationships>
</file>

<file path=xl/externalLinks/_rels/externalLink20.xml.rels><Relationships xmlns="http://schemas.openxmlformats.org/package/2006/relationships"><Relationship Type="http://schemas.openxmlformats.org/officeDocument/2006/relationships/externalLinkPath" Target="file:///\\Budgetserver\&#39044;&#31639;&#21496;\BY\YS3\97&#20915;&#31639;&#21306;&#21439;&#26368;&#21518;&#27719;&#24635;.xls" TargetMode="External" Id="rId1" /></Relationships>
</file>

<file path=xl/externalLinks/_rels/externalLink21.xml.rels><Relationships xmlns="http://schemas.openxmlformats.org/package/2006/relationships"><Relationship Type="http://schemas.openxmlformats.org/officeDocument/2006/relationships/externalLinkPath" Target="file:///O:\&#33609;&#21407;&#31449;&#23454;&#21517;&#21046;&#34920;&#26684;&#21450;&#29031;&#29255;\2011&#24180;&#24037;&#20316;\&#23454;&#21517;&#21046;&#31649;&#29702;&#24037;&#20316;\&#21160;&#21592;&#20250;\&#34892;&#25919;&#26426;&#26500;&#20154;&#21592;&#27169;&#26495;.xls" TargetMode="External" Id="rId1" /></Relationships>
</file>

<file path=xl/externalLinks/_rels/externalLink22.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 Id="rId1" /></Relationships>
</file>

<file path=xl/externalLinks/_rels/externalLink2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 Id="rId1" /></Relationships>
</file>

<file path=xl/externalLinks/_rels/externalLink3.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 Id="rId1" /></Relationships>
</file>

<file path=xl/externalLinks/_rels/externalLink4.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 Id="rId1" /></Relationships>
</file>

<file path=xl/externalLinks/_rels/externalLink5.xml.rels><Relationships xmlns="http://schemas.openxmlformats.org/package/2006/relationships"><Relationship Type="http://schemas.openxmlformats.org/officeDocument/2006/relationships/externalLinkPath" Target="file:///M:\DATA%20Folder\2004&#24180;&#19968;&#33324;&#24615;&#36716;&#31227;&#25903;&#20184;\2004&#24180;&#20113;&#21335;&#30465;&#20998;&#21439;&#26449;&#32423;&#26631;&#20934;&#25903;&#20986;.xls" TargetMode="External" Id="rId1" /></Relationships>
</file>

<file path=xl/externalLinks/_rels/externalLink6.xml.rels><Relationships xmlns="http://schemas.openxmlformats.org/package/2006/relationships"><Relationship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 Id="rId1" /></Relationships>
</file>

<file path=xl/externalLinks/_rels/externalLink7.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 Id="rId1" /></Relationships>
</file>

<file path=xl/externalLinks/_rels/externalLink8.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 Id="rId1" /></Relationships>
</file>

<file path=xl/externalLinks/_rels/externalLink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P1012001"/>
    </sheetNames>
    <sheetDataSet>
      <sheetData sheetId="0" refreshError="1"/>
    </sheetDataSet>
  </externalBook>
</externalLink>
</file>

<file path=xl/externalLinks/externalLink10.xml><?xml version="1.0" encoding="utf-8"?>
<externalLink xmlns:r="http://schemas.openxmlformats.org/officeDocument/2006/relationships" xmlns="http://schemas.openxmlformats.org/spreadsheetml/2006/main">
  <externalBook r:id="rId1">
    <sheetNames>
      <sheetName val="Define"/>
      <sheetName val="行政编制"/>
      <sheetName val="公检法司编制"/>
      <sheetName val="行政和公检法司人数"/>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r="http://schemas.openxmlformats.org/officeDocument/2006/relationships" xmlns="http://schemas.openxmlformats.org/spreadsheetml/2006/main">
  <externalBook r:id="rId1">
    <sheetNames>
      <sheetName val="Define"/>
      <sheetName val="合计"/>
      <sheetName val="行政"/>
      <sheetName val="公检法司"/>
      <sheetName val="教育"/>
      <sheetName val="其他事业"/>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2.xml><?xml version="1.0" encoding="utf-8"?>
<externalLink xmlns:r="http://schemas.openxmlformats.org/officeDocument/2006/relationships" xmlns="http://schemas.openxmlformats.org/spreadsheetml/2006/main">
  <externalBook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r="http://schemas.openxmlformats.org/officeDocument/2006/relationships" xmlns="http://schemas.openxmlformats.org/spreadsheetml/2006/main">
  <externalBook r:id="rId1">
    <sheetNames>
      <sheetName val="农业人口"/>
    </sheetNames>
    <sheetDataSet>
      <sheetData sheetId="0" refreshError="1"/>
    </sheetDataSet>
  </externalBook>
</externalLink>
</file>

<file path=xl/externalLinks/externalLink14.xml><?xml version="1.0" encoding="utf-8"?>
<externalLink xmlns:r="http://schemas.openxmlformats.org/officeDocument/2006/relationships" xmlns="http://schemas.openxmlformats.org/spreadsheetml/2006/main">
  <externalBook r:id="rId1">
    <sheetNames>
      <sheetName val="农业用地"/>
    </sheetNames>
    <sheetDataSet>
      <sheetData sheetId="0" refreshError="1"/>
    </sheetDataSet>
  </externalBook>
</externalLink>
</file>

<file path=xl/externalLinks/externalLink15.xml><?xml version="1.0" encoding="utf-8"?>
<externalLink xmlns:r="http://schemas.openxmlformats.org/officeDocument/2006/relationships" xmlns="http://schemas.openxmlformats.org/spreadsheetml/2006/main">
  <externalBook r:id="rId1">
    <sheetNames>
      <sheetName val="Define"/>
      <sheetName val="人员支出"/>
    </sheetNames>
    <sheetDataSet>
      <sheetData sheetId="0" refreshError="1"/>
      <sheetData sheetId="1" refreshError="1"/>
    </sheetDataSet>
  </externalBook>
</externalLink>
</file>

<file path=xl/externalLinks/externalLink16.xml><?xml version="1.0" encoding="utf-8"?>
<externalLink xmlns:r="http://schemas.openxmlformats.org/officeDocument/2006/relationships" xmlns="http://schemas.openxmlformats.org/spreadsheetml/2006/main">
  <externalBook r:id="rId1">
    <sheetNames>
      <sheetName val="Define"/>
      <sheetName val="事业发展"/>
    </sheetNames>
    <sheetDataSet>
      <sheetData sheetId="0" refreshError="1"/>
      <sheetData sheetId="1" refreshError="1"/>
    </sheetDataSet>
  </externalBook>
</externalLink>
</file>

<file path=xl/externalLinks/externalLink17.xml><?xml version="1.0" encoding="utf-8"?>
<externalLink xmlns:r="http://schemas.openxmlformats.org/officeDocument/2006/relationships" xmlns="http://schemas.openxmlformats.org/spreadsheetml/2006/main">
  <externalBook r:id="rId1">
    <sheetNames>
      <sheetName val="行政区划"/>
    </sheetNames>
    <sheetDataSet>
      <sheetData sheetId="0" refreshError="1"/>
    </sheetDataSet>
  </externalBook>
</externalLink>
</file>

<file path=xl/externalLinks/externalLink18.xml><?xml version="1.0" encoding="utf-8"?>
<externalLink xmlns:r="http://schemas.openxmlformats.org/officeDocument/2006/relationships" xmlns="http://schemas.openxmlformats.org/spreadsheetml/2006/main">
  <externalBook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r="http://schemas.openxmlformats.org/officeDocument/2006/relationships" xmlns="http://schemas.openxmlformats.org/spreadsheetml/2006/main">
  <externalBook r:id="rId1">
    <sheetNames>
      <sheetName val="2002年一般预算收入"/>
    </sheetNames>
    <sheetDataSet>
      <sheetData sheetId="0" refreshError="1"/>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r="http://schemas.openxmlformats.org/officeDocument/2006/relationships" xmlns="http://schemas.openxmlformats.org/spreadsheetml/2006/main">
  <externalBook r:id="rId1">
    <sheetNames>
      <sheetName val="P1012001"/>
    </sheetNames>
    <sheetDataSet>
      <sheetData sheetId="0" refreshError="1"/>
    </sheetDataSet>
  </externalBook>
</externalLink>
</file>

<file path=xl/externalLinks/externalLink21.xml><?xml version="1.0" encoding="utf-8"?>
<externalLink xmlns:r="http://schemas.openxmlformats.org/officeDocument/2006/relationships" xmlns="http://schemas.openxmlformats.org/spreadsheetml/2006/main">
  <externalBook r:id="rId1">
    <sheetNames>
      <sheetName val="行政机构人员信息"/>
      <sheetName val="数据输入说明"/>
    </sheetNames>
    <sheetDataSet>
      <sheetData sheetId="0" refreshError="1"/>
      <sheetData sheetId="1" refreshError="1"/>
    </sheetDataSet>
  </externalBook>
</externalLink>
</file>

<file path=xl/externalLinks/externalLink22.xml><?xml version="1.0" encoding="utf-8"?>
<externalLink xmlns:r="http://schemas.openxmlformats.org/officeDocument/2006/relationships" xmlns="http://schemas.openxmlformats.org/spreadsheetml/2006/main">
  <externalBook r:id="rId1">
    <sheetNames>
      <sheetName val="Define"/>
      <sheetName val="中小学生"/>
    </sheetNames>
    <sheetDataSet>
      <sheetData sheetId="0" refreshError="1"/>
      <sheetData sheetId="1" refreshError="1"/>
    </sheetDataSet>
  </externalBook>
</externalLink>
</file>

<file path=xl/externalLinks/externalLink23.xml><?xml version="1.0" encoding="utf-8"?>
<externalLink xmlns:r="http://schemas.openxmlformats.org/officeDocument/2006/relationships" xmlns="http://schemas.openxmlformats.org/spreadsheetml/2006/main">
  <externalBook r:id="rId1">
    <sheetNames>
      <sheetName val="总人口"/>
    </sheetNames>
    <sheetDataSet>
      <sheetData sheetId="0" refreshError="1"/>
    </sheetDataSet>
  </externalBook>
</externalLink>
</file>

<file path=xl/externalLinks/externalLink3.xml><?xml version="1.0" encoding="utf-8"?>
<externalLink xmlns:r="http://schemas.openxmlformats.org/officeDocument/2006/relationships" xmlns="http://schemas.openxmlformats.org/spreadsheetml/2006/main">
  <externalBook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xml><?xml version="1.0" encoding="utf-8"?>
<externalLink xmlns:r="http://schemas.openxmlformats.org/officeDocument/2006/relationships" xmlns="http://schemas.openxmlformats.org/spreadsheetml/2006/main">
  <externalBook r:id="rId1">
    <sheetNames>
      <sheetName val="Define"/>
      <sheetName val="财政供养人员增幅"/>
    </sheetNames>
    <sheetDataSet>
      <sheetData sheetId="0" refreshError="1"/>
      <sheetData sheetId="1" refreshError="1"/>
    </sheetDataSet>
  </externalBook>
</externalLink>
</file>

<file path=xl/externalLinks/externalLink5.xml><?xml version="1.0" encoding="utf-8"?>
<externalLink xmlns:r="http://schemas.openxmlformats.org/officeDocument/2006/relationships" xmlns="http://schemas.openxmlformats.org/spreadsheetml/2006/main">
  <externalBook r:id="rId1">
    <sheetNames>
      <sheetName val="Define"/>
      <sheetName val="村级支出"/>
    </sheetNames>
    <sheetDataSet>
      <sheetData sheetId="0" refreshError="1"/>
      <sheetData sheetId="1" refreshError="1"/>
    </sheetDataSet>
  </externalBook>
</externalLink>
</file>

<file path=xl/externalLinks/externalLink6.xml><?xml version="1.0" encoding="utf-8"?>
<externalLink xmlns:r="http://schemas.openxmlformats.org/officeDocument/2006/relationships" xmlns="http://schemas.openxmlformats.org/spreadsheetml/2006/main">
  <externalBook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r="http://schemas.openxmlformats.org/officeDocument/2006/relationships" xmlns="http://schemas.openxmlformats.org/spreadsheetml/2006/main">
  <externalBook r:id="rId1">
    <sheetNames>
      <sheetName val="GDP"/>
    </sheetNames>
    <sheetDataSet>
      <sheetData sheetId="0" refreshError="1"/>
    </sheetDataSet>
  </externalBook>
</externalLink>
</file>

<file path=xl/externalLinks/externalLink8.xml><?xml version="1.0" encoding="utf-8"?>
<externalLink xmlns:r="http://schemas.openxmlformats.org/officeDocument/2006/relationships" xmlns="http://schemas.openxmlformats.org/spreadsheetml/2006/main">
  <externalBook r:id="rId1">
    <sheetNames>
      <sheetName val="一般预算收入"/>
    </sheetNames>
    <sheetDataSet>
      <sheetData sheetId="0" refreshError="1"/>
    </sheetDataSet>
  </externalBook>
</externalLink>
</file>

<file path=xl/externalLinks/externalLink9.xml><?xml version="1.0" encoding="utf-8"?>
<externalLink xmlns:r="http://schemas.openxmlformats.org/officeDocument/2006/relationships" xmlns="http://schemas.openxmlformats.org/spreadsheetml/2006/main">
  <externalBook r:id="rId1">
    <sheetNames>
      <sheetName val="工商税收"/>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sheetPr>
    <outlinePr summaryBelow="1" summaryRight="1"/>
    <pageSetUpPr/>
  </sheetPr>
  <dimension ref="A1:FN148"/>
  <sheetViews>
    <sheetView topLeftCell="A76" zoomScale="120" zoomScaleNormal="120" workbookViewId="0">
      <selection activeCell="G78" sqref="G78"/>
    </sheetView>
  </sheetViews>
  <sheetFormatPr baseColWidth="8" defaultColWidth="9" defaultRowHeight="11.25"/>
  <cols>
    <col width="6.125" customWidth="1" style="121" min="1" max="1"/>
    <col width="9.625" customWidth="1" style="121" min="2" max="2"/>
    <col width="5.375" customWidth="1" style="121" min="3" max="3"/>
    <col width="5.9" customWidth="1" style="121" min="4" max="4"/>
    <col width="38" customWidth="1" style="122" min="5" max="5"/>
    <col width="6.875" customWidth="1" style="121" min="6" max="6"/>
    <col width="21.625" customWidth="1" style="122" min="7" max="7"/>
    <col width="5.75" customWidth="1" style="121" min="8" max="8"/>
    <col width="7.5" customWidth="1" style="121" min="9" max="10"/>
    <col width="7" customWidth="1" style="121" min="11" max="11"/>
    <col width="6.375" customWidth="1" style="121" min="12" max="12"/>
    <col width="4.375" customWidth="1" style="121" min="13" max="13"/>
    <col width="5.25" customWidth="1" style="123" min="14" max="15"/>
    <col width="3.66666666666667" customWidth="1" style="123" min="16" max="170"/>
    <col width="3.66666666666667" customWidth="1" style="117" min="171" max="16331"/>
    <col width="9" customWidth="1" style="117" min="16332" max="16337"/>
    <col width="3.66666666666667" customWidth="1" style="117" min="16338" max="16338"/>
    <col width="9" customWidth="1" style="117" min="16339" max="16384"/>
  </cols>
  <sheetData>
    <row r="1" ht="22" customFormat="1" customHeight="1" s="116">
      <c r="A1" s="124" t="inlineStr">
        <is>
          <t>附件1</t>
        </is>
      </c>
      <c r="C1" s="125" t="n"/>
      <c r="D1" s="125" t="n"/>
      <c r="E1" s="126" t="n"/>
      <c r="F1" s="127" t="n"/>
      <c r="G1" s="126" t="n"/>
      <c r="H1" s="127" t="n"/>
      <c r="I1" s="127" t="n"/>
      <c r="J1" s="127" t="n"/>
      <c r="K1" s="127" t="n"/>
      <c r="L1" s="127" t="n"/>
      <c r="M1" s="169" t="n"/>
    </row>
    <row r="2" ht="57" customFormat="1" customHeight="1" s="117">
      <c r="A2" s="128" t="inlineStr">
        <is>
          <t>环县2022年县级财政衔接资金项目计划表</t>
        </is>
      </c>
      <c r="M2" s="170" t="n"/>
    </row>
    <row r="3" ht="21.95" customFormat="1" customHeight="1" s="119">
      <c r="A3" s="130" t="inlineStr">
        <is>
          <t>序号</t>
        </is>
      </c>
      <c r="B3" s="130" t="inlineStr">
        <is>
          <t>项目名称</t>
        </is>
      </c>
      <c r="C3" s="130" t="inlineStr">
        <is>
          <t>建设
性质</t>
        </is>
      </c>
      <c r="D3" s="130" t="inlineStr">
        <is>
          <t>建设
地点</t>
        </is>
      </c>
      <c r="E3" s="130" t="inlineStr">
        <is>
          <t>建设内容与规模</t>
        </is>
      </c>
      <c r="F3" s="130" t="inlineStr">
        <is>
          <t>投资
估算
（万元）</t>
        </is>
      </c>
      <c r="G3" s="130" t="inlineStr">
        <is>
          <t>绩效目标</t>
        </is>
      </c>
      <c r="H3" s="193" t="n"/>
      <c r="I3" s="193" t="n"/>
      <c r="J3" s="194" t="n"/>
      <c r="K3" s="130" t="inlineStr">
        <is>
          <t>项目
主管
单位</t>
        </is>
      </c>
      <c r="L3" s="130" t="inlineStr">
        <is>
          <t>项目
实施
单位</t>
        </is>
      </c>
      <c r="M3" s="130" t="inlineStr">
        <is>
          <t>备注</t>
        </is>
      </c>
    </row>
    <row r="4" ht="20.1" customFormat="1" customHeight="1" s="119">
      <c r="A4" s="195" t="n"/>
      <c r="B4" s="195" t="n"/>
      <c r="C4" s="195" t="n"/>
      <c r="D4" s="195" t="n"/>
      <c r="E4" s="195" t="n"/>
      <c r="F4" s="195" t="n"/>
      <c r="G4" s="130" t="inlineStr">
        <is>
          <t>扶贫效益</t>
        </is>
      </c>
      <c r="H4" s="130" t="inlineStr">
        <is>
          <t>受益
村数
（个）</t>
        </is>
      </c>
      <c r="I4" s="130" t="inlineStr">
        <is>
          <t>受益
户数
(万户)</t>
        </is>
      </c>
      <c r="J4" s="130" t="inlineStr">
        <is>
          <t>受益
人口数
(万人)</t>
        </is>
      </c>
      <c r="K4" s="195" t="n"/>
      <c r="L4" s="195" t="n"/>
      <c r="M4" s="195" t="n"/>
    </row>
    <row r="5" ht="32" customFormat="1" customHeight="1" s="119">
      <c r="A5" s="196" t="n"/>
      <c r="B5" s="196" t="n"/>
      <c r="C5" s="196" t="n"/>
      <c r="D5" s="196" t="n"/>
      <c r="E5" s="196" t="n"/>
      <c r="F5" s="196" t="n"/>
      <c r="G5" s="196" t="n"/>
      <c r="H5" s="196" t="n"/>
      <c r="I5" s="196" t="n"/>
      <c r="J5" s="196" t="n"/>
      <c r="K5" s="196" t="n"/>
      <c r="L5" s="196" t="n"/>
      <c r="M5" s="196" t="n"/>
    </row>
    <row r="6" ht="27" customFormat="1" customHeight="1" s="119">
      <c r="A6" s="130" t="inlineStr">
        <is>
          <t>合计</t>
        </is>
      </c>
      <c r="B6" s="194" t="n"/>
      <c r="C6" s="130" t="n"/>
      <c r="D6" s="130" t="n"/>
      <c r="E6" s="133" t="n"/>
      <c r="F6" s="130">
        <f>F7+F25+F26+F27+F28+F29+F48+F49+F70+F78+F79+F80+F101+F102+F115+F120+F121+F122+F140+F141+F142+F146+F148+F147+F103</f>
        <v/>
      </c>
      <c r="G6" s="197" t="n"/>
      <c r="H6" s="198" t="n"/>
      <c r="I6" s="199" t="n"/>
      <c r="J6" s="199" t="n"/>
      <c r="K6" s="130" t="n"/>
      <c r="L6" s="131" t="n"/>
      <c r="M6" s="172" t="n"/>
    </row>
    <row r="7" ht="61" customFormat="1" customHeight="1" s="120">
      <c r="A7" s="138" t="inlineStr">
        <is>
          <t>一</t>
        </is>
      </c>
      <c r="B7" s="140" t="inlineStr">
        <is>
          <t>提标户物化
奖补项目合计</t>
        </is>
      </c>
      <c r="C7" s="138" t="inlineStr">
        <is>
          <t>新建</t>
        </is>
      </c>
      <c r="D7" s="138" t="inlineStr">
        <is>
          <t>刘渠村等19个专业村</t>
        </is>
      </c>
      <c r="E7" s="139" t="inlineStr">
        <is>
          <t>对刘渠村等20个专业村中现有湖羊养殖专业户中的脱贫户计划发展乡村振兴示范户19户，每户奖补2万元；典型富裕户149户，每户奖补1.5万元，奖补资金用于草羊棚，饮水设备及饲草机械购置等。</t>
        </is>
      </c>
      <c r="F7" s="140">
        <f>SUM(F8:F24)</f>
        <v/>
      </c>
      <c r="G7" s="155" t="inlineStr">
        <is>
          <t>培育养殖示范户，通过以奖代补的方式实施，带领养殖户发展湖羊养殖，增加农户收入。</t>
        </is>
      </c>
      <c r="H7" s="200" t="n">
        <v>20</v>
      </c>
      <c r="I7" s="201" t="n">
        <v>0.0182</v>
      </c>
      <c r="J7" s="201" t="n">
        <v>0.08119999999999999</v>
      </c>
      <c r="K7" s="138" t="inlineStr">
        <is>
          <t>畜牧局</t>
        </is>
      </c>
      <c r="L7" s="138" t="inlineStr">
        <is>
          <t>刘渠村等19个专业村</t>
        </is>
      </c>
      <c r="M7" s="174" t="n"/>
    </row>
    <row r="8" ht="62" customFormat="1" customHeight="1" s="120">
      <c r="A8" s="162" t="n">
        <v>1</v>
      </c>
      <c r="B8" s="144" t="inlineStr">
        <is>
          <t>提标户物化
奖补项目</t>
        </is>
      </c>
      <c r="C8" s="130" t="inlineStr">
        <is>
          <t>新建</t>
        </is>
      </c>
      <c r="D8" s="130" t="inlineStr">
        <is>
          <t>刘渠村</t>
        </is>
      </c>
      <c r="E8" s="145" t="inlineStr">
        <is>
          <t>扶持1户发展为乡村振兴示范户，扶持3户发展为典型富裕户。</t>
        </is>
      </c>
      <c r="F8" s="146">
        <f>1*2+3*1.5</f>
        <v/>
      </c>
      <c r="G8" s="147" t="inlineStr">
        <is>
          <t>培育养殖示范户，通过以奖代补的方式实施，带领养殖户发展湖羊养殖，增加农户收入。</t>
        </is>
      </c>
      <c r="H8" s="202" t="n">
        <v>1</v>
      </c>
      <c r="I8" s="203" t="n">
        <v>0.0004</v>
      </c>
      <c r="J8" s="203">
        <f>I8*4.5</f>
        <v/>
      </c>
      <c r="K8" s="162" t="inlineStr">
        <is>
          <t>畜牧局</t>
        </is>
      </c>
      <c r="L8" s="162" t="inlineStr">
        <is>
          <t>刘渠村</t>
        </is>
      </c>
      <c r="M8" s="174" t="n"/>
    </row>
    <row r="9" ht="46" customHeight="1">
      <c r="A9" s="162" t="n">
        <v>2</v>
      </c>
      <c r="B9" s="144" t="inlineStr">
        <is>
          <t>提标户物化
奖补项目</t>
        </is>
      </c>
      <c r="C9" s="130" t="inlineStr">
        <is>
          <t>新建</t>
        </is>
      </c>
      <c r="D9" s="130" t="inlineStr">
        <is>
          <t>丁阳渠子村</t>
        </is>
      </c>
      <c r="E9" s="145" t="inlineStr">
        <is>
          <t>扶持3户专业户发展为典型富裕户。</t>
        </is>
      </c>
      <c r="F9" s="146">
        <f>3*1.5</f>
        <v/>
      </c>
      <c r="G9" s="147" t="inlineStr">
        <is>
          <t>培育养殖示范户，通过以奖代补的方式实施，带领养殖户发展湖羊养殖，增加农户收入。</t>
        </is>
      </c>
      <c r="H9" s="202" t="n">
        <v>1</v>
      </c>
      <c r="I9" s="203" t="n">
        <v>0.0003</v>
      </c>
      <c r="J9" s="203">
        <f>I9*4.5</f>
        <v/>
      </c>
      <c r="K9" s="162" t="inlineStr">
        <is>
          <t>畜牧局</t>
        </is>
      </c>
      <c r="L9" s="162" t="inlineStr">
        <is>
          <t>丁阳渠子村</t>
        </is>
      </c>
      <c r="M9" s="130" t="n"/>
    </row>
    <row r="10" ht="46" customHeight="1">
      <c r="A10" s="162" t="n">
        <v>3</v>
      </c>
      <c r="B10" s="144" t="inlineStr">
        <is>
          <t>提标户物化
奖补项目</t>
        </is>
      </c>
      <c r="C10" s="130" t="inlineStr">
        <is>
          <t>新建</t>
        </is>
      </c>
      <c r="D10" s="149" t="inlineStr">
        <is>
          <t>汪天子村</t>
        </is>
      </c>
      <c r="E10" s="153" t="inlineStr">
        <is>
          <t>扶持1户发展为乡村振兴示范户，扶持3户发展为典型富裕户。</t>
        </is>
      </c>
      <c r="F10" s="146">
        <f>1*2+3*1.5</f>
        <v/>
      </c>
      <c r="G10" s="147" t="inlineStr">
        <is>
          <t>培育养殖示范户，通过以奖代补的方式实施，带领养殖户发展湖羊养殖，增加农户收入。</t>
        </is>
      </c>
      <c r="H10" s="146" t="n">
        <v>1</v>
      </c>
      <c r="I10" s="203" t="n">
        <v>0.0004</v>
      </c>
      <c r="J10" s="203">
        <f>I10*4.5</f>
        <v/>
      </c>
      <c r="K10" s="162" t="inlineStr">
        <is>
          <t>畜牧局</t>
        </is>
      </c>
      <c r="L10" s="162" t="inlineStr">
        <is>
          <t>汪天子村</t>
        </is>
      </c>
      <c r="M10" s="130" t="n"/>
    </row>
    <row r="11" ht="46" customHeight="1">
      <c r="A11" s="162" t="n">
        <v>4</v>
      </c>
      <c r="B11" s="144" t="inlineStr">
        <is>
          <t>提标户物化
奖补项目</t>
        </is>
      </c>
      <c r="C11" s="130" t="inlineStr">
        <is>
          <t>新建</t>
        </is>
      </c>
      <c r="D11" s="130" t="inlineStr">
        <is>
          <t>潘掌村</t>
        </is>
      </c>
      <c r="E11" s="151" t="inlineStr">
        <is>
          <t>扶持3户发展为乡村振兴示范户，扶持25户发展为典型富裕户，</t>
        </is>
      </c>
      <c r="F11" s="146">
        <f>3*2+25*1.5</f>
        <v/>
      </c>
      <c r="G11" s="147" t="inlineStr">
        <is>
          <t>培育养殖示范户，通过以奖代补的方式实施，带领养殖户发展湖羊养殖，增加农户收入。</t>
        </is>
      </c>
      <c r="H11" s="146" t="n">
        <v>1</v>
      </c>
      <c r="I11" s="203" t="n">
        <v>0.0028</v>
      </c>
      <c r="J11" s="203">
        <f>I11*4.5</f>
        <v/>
      </c>
      <c r="K11" s="162" t="inlineStr">
        <is>
          <t>畜牧局</t>
        </is>
      </c>
      <c r="L11" s="162" t="inlineStr">
        <is>
          <t>潘掌村</t>
        </is>
      </c>
      <c r="M11" s="130" t="n"/>
    </row>
    <row r="12" ht="46" customHeight="1">
      <c r="A12" s="162" t="n">
        <v>5</v>
      </c>
      <c r="B12" s="144" t="inlineStr">
        <is>
          <t>提标户物化
奖补项目</t>
        </is>
      </c>
      <c r="C12" s="130" t="inlineStr">
        <is>
          <t>新建</t>
        </is>
      </c>
      <c r="D12" s="130" t="inlineStr">
        <is>
          <t>高龚塬村宁老庄村</t>
        </is>
      </c>
      <c r="E12" s="153" t="inlineStr">
        <is>
          <t>扶持2户发展为乡村振兴示范户，扶持12户发展为典型富裕户，其中：高龚塬村3户，宁老庄村9户。</t>
        </is>
      </c>
      <c r="F12" s="152">
        <f>2*2+12*1.5</f>
        <v/>
      </c>
      <c r="G12" s="147" t="inlineStr">
        <is>
          <t>培育养殖示范户，通过以奖代补的方式实施，带领养殖户发展湖羊养殖，增加农户收入。</t>
        </is>
      </c>
      <c r="H12" s="152" t="n">
        <v>2</v>
      </c>
      <c r="I12" s="204" t="n">
        <v>0.0014</v>
      </c>
      <c r="J12" s="203">
        <f>I12*4.5</f>
        <v/>
      </c>
      <c r="K12" s="162" t="inlineStr">
        <is>
          <t>畜牧局</t>
        </is>
      </c>
      <c r="L12" s="162" t="inlineStr">
        <is>
          <t>高龚塬村
宁老庄村</t>
        </is>
      </c>
      <c r="M12" s="130" t="n"/>
    </row>
    <row r="13" ht="46" customHeight="1">
      <c r="A13" s="162" t="n">
        <v>6</v>
      </c>
      <c r="B13" s="144" t="inlineStr">
        <is>
          <t>提标户物化
奖补项目</t>
        </is>
      </c>
      <c r="C13" s="130" t="inlineStr">
        <is>
          <t>新建</t>
        </is>
      </c>
      <c r="D13" s="130" t="inlineStr">
        <is>
          <t>沈岭村
赵台村</t>
        </is>
      </c>
      <c r="E13" s="153" t="inlineStr">
        <is>
          <t>扶持7户发展为典型富裕户，其中沈岭村1户，赵台村6户。</t>
        </is>
      </c>
      <c r="F13" s="152">
        <f>7*1.5</f>
        <v/>
      </c>
      <c r="G13" s="147" t="inlineStr">
        <is>
          <t>培育养殖示范户，通过以奖代补的方式实施，带领养殖户发展湖羊养殖，增加农户收入。</t>
        </is>
      </c>
      <c r="H13" s="146" t="n">
        <v>2</v>
      </c>
      <c r="I13" s="203" t="n">
        <v>0.0007</v>
      </c>
      <c r="J13" s="203">
        <f>I13*4.5</f>
        <v/>
      </c>
      <c r="K13" s="162" t="inlineStr">
        <is>
          <t>畜牧局</t>
        </is>
      </c>
      <c r="L13" s="162" t="inlineStr">
        <is>
          <t>沈岭村
赵台村</t>
        </is>
      </c>
      <c r="M13" s="130" t="n"/>
    </row>
    <row r="14" ht="46" customHeight="1">
      <c r="A14" s="162" t="n">
        <v>7</v>
      </c>
      <c r="B14" s="144" t="inlineStr">
        <is>
          <t>提标户物化
奖补项目</t>
        </is>
      </c>
      <c r="C14" s="130" t="inlineStr">
        <is>
          <t>新建</t>
        </is>
      </c>
      <c r="D14" s="130" t="inlineStr">
        <is>
          <t>陈渠子村</t>
        </is>
      </c>
      <c r="E14" s="153" t="inlineStr">
        <is>
          <t>扶持3户发展为乡村振兴示范户，扶持16户发展为典型富裕户。</t>
        </is>
      </c>
      <c r="F14" s="152">
        <f>3*2+16*1.5</f>
        <v/>
      </c>
      <c r="G14" s="147" t="inlineStr">
        <is>
          <t>培育养殖示范户，通过以奖代补的方式实施，带领养殖户发展湖羊养殖，增加农户收入。</t>
        </is>
      </c>
      <c r="H14" s="202" t="n">
        <v>1</v>
      </c>
      <c r="I14" s="203" t="n">
        <v>0.0019</v>
      </c>
      <c r="J14" s="203">
        <f>I14*4.5</f>
        <v/>
      </c>
      <c r="K14" s="162" t="inlineStr">
        <is>
          <t>畜牧局</t>
        </is>
      </c>
      <c r="L14" s="162" t="inlineStr">
        <is>
          <t>陈渠子村</t>
        </is>
      </c>
      <c r="M14" s="130" t="n"/>
    </row>
    <row r="15" ht="46" customHeight="1">
      <c r="A15" s="162" t="n">
        <v>8</v>
      </c>
      <c r="B15" s="144" t="inlineStr">
        <is>
          <t>提标户物化
奖补项目</t>
        </is>
      </c>
      <c r="C15" s="130" t="inlineStr">
        <is>
          <t>新建</t>
        </is>
      </c>
      <c r="D15" s="130" t="inlineStr">
        <is>
          <t>党家洼村</t>
        </is>
      </c>
      <c r="E15" s="153" t="inlineStr">
        <is>
          <t>扶持2户发展为乡村振兴示范户，扶持3户发展为典型富裕户。</t>
        </is>
      </c>
      <c r="F15" s="152">
        <f>2*2+3*1.5</f>
        <v/>
      </c>
      <c r="G15" s="147" t="inlineStr">
        <is>
          <t>培育养殖示范户，通过以奖代补的方式实施，带领养殖户发展湖羊养殖，增加农户收入。</t>
        </is>
      </c>
      <c r="H15" s="146" t="n">
        <v>1</v>
      </c>
      <c r="I15" s="203" t="n">
        <v>0.0005</v>
      </c>
      <c r="J15" s="203">
        <f>I15*4.5</f>
        <v/>
      </c>
      <c r="K15" s="162" t="inlineStr">
        <is>
          <t>畜牧局</t>
        </is>
      </c>
      <c r="L15" s="162" t="inlineStr">
        <is>
          <t>党家洼村</t>
        </is>
      </c>
      <c r="M15" s="130" t="n"/>
    </row>
    <row r="16" ht="46" customHeight="1">
      <c r="A16" s="162" t="n">
        <v>9</v>
      </c>
      <c r="B16" s="144" t="inlineStr">
        <is>
          <t>提标户物化
奖补项目</t>
        </is>
      </c>
      <c r="C16" s="130" t="inlineStr">
        <is>
          <t>新建</t>
        </is>
      </c>
      <c r="D16" s="130" t="inlineStr">
        <is>
          <t>苏北岔村</t>
        </is>
      </c>
      <c r="E16" s="153" t="inlineStr">
        <is>
          <t>扶持12户发展为典型富裕户。</t>
        </is>
      </c>
      <c r="F16" s="152">
        <f>12*1.5</f>
        <v/>
      </c>
      <c r="G16" s="147" t="inlineStr">
        <is>
          <t>培育养殖示范户，通过以奖代补的方式实施，带领养殖户发展湖羊养殖，增加农户收入。</t>
        </is>
      </c>
      <c r="H16" s="146" t="n">
        <v>1</v>
      </c>
      <c r="I16" s="203" t="n">
        <v>0.0012</v>
      </c>
      <c r="J16" s="203">
        <f>I16*4.5</f>
        <v/>
      </c>
      <c r="K16" s="162" t="inlineStr">
        <is>
          <t>畜牧局</t>
        </is>
      </c>
      <c r="L16" s="162" t="inlineStr">
        <is>
          <t>苏北岔村</t>
        </is>
      </c>
      <c r="M16" s="130" t="n"/>
    </row>
    <row r="17" ht="46" customHeight="1">
      <c r="A17" s="162" t="n">
        <v>10</v>
      </c>
      <c r="B17" s="144" t="inlineStr">
        <is>
          <t>提标户物化
奖补项目</t>
        </is>
      </c>
      <c r="C17" s="130" t="inlineStr">
        <is>
          <t>新建</t>
        </is>
      </c>
      <c r="D17" s="130" t="inlineStr">
        <is>
          <t>薛塬村</t>
        </is>
      </c>
      <c r="E17" s="153" t="inlineStr">
        <is>
          <t>扶持1户发展为乡村振兴示范户，扶持15户发展为典型富裕户。</t>
        </is>
      </c>
      <c r="F17" s="152">
        <f>1*2+15*1.5</f>
        <v/>
      </c>
      <c r="G17" s="147" t="inlineStr">
        <is>
          <t>培育养殖示范户，通过以奖代补的方式实施，带领养殖户发展湖羊养殖，增加农户收入。</t>
        </is>
      </c>
      <c r="H17" s="146" t="n">
        <v>1</v>
      </c>
      <c r="I17" s="203" t="n">
        <v>0.0016</v>
      </c>
      <c r="J17" s="203">
        <f>I17*4.5</f>
        <v/>
      </c>
      <c r="K17" s="162" t="inlineStr">
        <is>
          <t>畜牧局</t>
        </is>
      </c>
      <c r="L17" s="162" t="inlineStr">
        <is>
          <t>薛塬村</t>
        </is>
      </c>
      <c r="M17" s="130" t="n"/>
    </row>
    <row r="18" ht="46" customHeight="1">
      <c r="A18" s="162" t="n">
        <v>11</v>
      </c>
      <c r="B18" s="144" t="inlineStr">
        <is>
          <t>提标户物化
奖补项目</t>
        </is>
      </c>
      <c r="C18" s="130" t="inlineStr">
        <is>
          <t>新建</t>
        </is>
      </c>
      <c r="D18" s="130" t="inlineStr">
        <is>
          <t>新峁村</t>
        </is>
      </c>
      <c r="E18" s="153" t="inlineStr">
        <is>
          <t>扶持1户发展为乡村振兴示范户，扶持12户发展为典型富裕户。</t>
        </is>
      </c>
      <c r="F18" s="152">
        <f>1*2+12*1.5</f>
        <v/>
      </c>
      <c r="G18" s="147" t="inlineStr">
        <is>
          <t>培育养殖示范户，通过以奖代补的方式实施，带领养殖户发展湖羊养殖，增加农户收入。</t>
        </is>
      </c>
      <c r="H18" s="202" t="n">
        <v>1</v>
      </c>
      <c r="I18" s="203" t="n">
        <v>0.0013</v>
      </c>
      <c r="J18" s="203">
        <f>I18*4.5</f>
        <v/>
      </c>
      <c r="K18" s="162" t="inlineStr">
        <is>
          <t>畜牧局</t>
        </is>
      </c>
      <c r="L18" s="162" t="inlineStr">
        <is>
          <t>新峁村</t>
        </is>
      </c>
      <c r="M18" s="130" t="n"/>
    </row>
    <row r="19" ht="46" customHeight="1">
      <c r="A19" s="162" t="n">
        <v>12</v>
      </c>
      <c r="B19" s="144" t="inlineStr">
        <is>
          <t>提标户物化
奖补项目</t>
        </is>
      </c>
      <c r="C19" s="130" t="inlineStr">
        <is>
          <t>新建</t>
        </is>
      </c>
      <c r="D19" s="130" t="inlineStr">
        <is>
          <t>坪子塬村</t>
        </is>
      </c>
      <c r="E19" s="153" t="inlineStr">
        <is>
          <t>扶持2户发展为乡村振兴示范户，扶持12发展为典型富裕户。</t>
        </is>
      </c>
      <c r="F19" s="152">
        <f>2*2+12*1.5</f>
        <v/>
      </c>
      <c r="G19" s="147" t="inlineStr">
        <is>
          <t>培育养殖示范户，通过以奖代补的方式实施，带领养殖户发展湖羊养殖，增加农户收入。</t>
        </is>
      </c>
      <c r="H19" s="202" t="n">
        <v>1</v>
      </c>
      <c r="I19" s="203" t="n">
        <v>0.0014</v>
      </c>
      <c r="J19" s="203">
        <f>I19*4.5</f>
        <v/>
      </c>
      <c r="K19" s="162" t="inlineStr">
        <is>
          <t>畜牧局</t>
        </is>
      </c>
      <c r="L19" s="162" t="inlineStr">
        <is>
          <t>坪子塬村</t>
        </is>
      </c>
      <c r="M19" s="130" t="n"/>
    </row>
    <row r="20" ht="50" customHeight="1">
      <c r="A20" s="162" t="n">
        <v>13</v>
      </c>
      <c r="B20" s="144" t="inlineStr">
        <is>
          <t>提标户物化
奖补项目</t>
        </is>
      </c>
      <c r="C20" s="130" t="inlineStr">
        <is>
          <t>新建</t>
        </is>
      </c>
      <c r="D20" s="130" t="inlineStr">
        <is>
          <t>张湾村</t>
        </is>
      </c>
      <c r="E20" s="153" t="inlineStr">
        <is>
          <t>扶持9户发展为典型富裕户。</t>
        </is>
      </c>
      <c r="F20" s="152">
        <f>9*1.5</f>
        <v/>
      </c>
      <c r="G20" s="147" t="inlineStr">
        <is>
          <t>培育养殖示范户，通过以奖代补的方式实施，带领养殖户发展湖羊养殖，增加农户收入。</t>
        </is>
      </c>
      <c r="H20" s="202" t="n">
        <v>1</v>
      </c>
      <c r="I20" s="203" t="n">
        <v>0.0009</v>
      </c>
      <c r="J20" s="203">
        <f>I20*4.5</f>
        <v/>
      </c>
      <c r="K20" s="162" t="inlineStr">
        <is>
          <t>畜牧局</t>
        </is>
      </c>
      <c r="L20" s="162" t="inlineStr">
        <is>
          <t>张湾村</t>
        </is>
      </c>
      <c r="M20" s="130" t="n"/>
    </row>
    <row r="21" ht="50" customHeight="1">
      <c r="A21" s="162" t="n">
        <v>14</v>
      </c>
      <c r="B21" s="144" t="inlineStr">
        <is>
          <t>提标户物化
奖补项目</t>
        </is>
      </c>
      <c r="C21" s="130" t="inlineStr">
        <is>
          <t>新建</t>
        </is>
      </c>
      <c r="D21" s="130" t="inlineStr">
        <is>
          <t>瓦崾岘村白塬村</t>
        </is>
      </c>
      <c r="E21" s="153" t="inlineStr">
        <is>
          <t>扶持2户发展为典型富裕户。</t>
        </is>
      </c>
      <c r="F21" s="152">
        <f>2*1.5</f>
        <v/>
      </c>
      <c r="G21" s="147" t="inlineStr">
        <is>
          <t>培育养殖示范户，通过以奖代补的方式实施，带领养殖户发展湖羊养殖，增加农户收入。</t>
        </is>
      </c>
      <c r="H21" s="202" t="n">
        <v>2</v>
      </c>
      <c r="I21" s="203" t="n">
        <v>0.0002</v>
      </c>
      <c r="J21" s="203">
        <f>I21*4.5</f>
        <v/>
      </c>
      <c r="K21" s="162" t="inlineStr">
        <is>
          <t>畜牧局</t>
        </is>
      </c>
      <c r="L21" s="162" t="inlineStr">
        <is>
          <t>瓦崾岘村
白塬村</t>
        </is>
      </c>
      <c r="M21" s="130" t="n"/>
    </row>
    <row r="22" ht="50" customHeight="1">
      <c r="A22" s="162" t="n">
        <v>15</v>
      </c>
      <c r="B22" s="144" t="inlineStr">
        <is>
          <t>提标户物化
奖补项目</t>
        </is>
      </c>
      <c r="C22" s="130" t="inlineStr">
        <is>
          <t>新建</t>
        </is>
      </c>
      <c r="D22" s="130" t="inlineStr">
        <is>
          <t>王庄村</t>
        </is>
      </c>
      <c r="E22" s="153" t="inlineStr">
        <is>
          <t>扶持3户发展为典型富裕户。</t>
        </is>
      </c>
      <c r="F22" s="152">
        <f>3*1.5</f>
        <v/>
      </c>
      <c r="G22" s="147" t="inlineStr">
        <is>
          <t>培育养殖示范户，通过以奖代补的方式实施，带领养殖户发展湖羊养殖，增加农户收入。</t>
        </is>
      </c>
      <c r="H22" s="202" t="n">
        <v>1</v>
      </c>
      <c r="I22" s="203" t="n">
        <v>0.0003</v>
      </c>
      <c r="J22" s="203">
        <f>I22*4.5</f>
        <v/>
      </c>
      <c r="K22" s="162" t="inlineStr">
        <is>
          <t>畜牧局</t>
        </is>
      </c>
      <c r="L22" s="162" t="inlineStr">
        <is>
          <t>王庄村</t>
        </is>
      </c>
      <c r="M22" s="130" t="n"/>
    </row>
    <row r="23" ht="50" customHeight="1">
      <c r="A23" s="162" t="n">
        <v>16</v>
      </c>
      <c r="B23" s="144" t="inlineStr">
        <is>
          <t>提标户物化
奖补项目</t>
        </is>
      </c>
      <c r="C23" s="130" t="inlineStr">
        <is>
          <t>新建</t>
        </is>
      </c>
      <c r="D23" s="130" t="inlineStr">
        <is>
          <t>闫塬村</t>
        </is>
      </c>
      <c r="E23" s="145" t="inlineStr">
        <is>
          <t>扶持3户发展为乡村振兴示范户，扶持12户发展为典型富裕户。</t>
        </is>
      </c>
      <c r="F23" s="152">
        <f>3*2+12*1.5</f>
        <v/>
      </c>
      <c r="G23" s="147" t="inlineStr">
        <is>
          <t>培育养殖示范户，通过以奖代补的方式实施，带领养殖户发展湖羊养殖，增加农户收入。</t>
        </is>
      </c>
      <c r="H23" s="202" t="n">
        <v>1</v>
      </c>
      <c r="I23" s="203" t="n">
        <v>0.0015</v>
      </c>
      <c r="J23" s="203">
        <f>I23*4.5</f>
        <v/>
      </c>
      <c r="K23" s="162" t="inlineStr">
        <is>
          <t>畜牧局</t>
        </is>
      </c>
      <c r="L23" s="162" t="inlineStr">
        <is>
          <t>闫塬村</t>
        </is>
      </c>
      <c r="M23" s="130" t="n"/>
    </row>
    <row r="24" ht="50" customHeight="1">
      <c r="A24" s="162" t="n">
        <v>17</v>
      </c>
      <c r="B24" s="144" t="inlineStr">
        <is>
          <t>提标户物化
奖补项目</t>
        </is>
      </c>
      <c r="C24" s="130" t="inlineStr">
        <is>
          <t>新建</t>
        </is>
      </c>
      <c r="D24" s="130" t="inlineStr">
        <is>
          <t>西沟村</t>
        </is>
      </c>
      <c r="E24" s="145" t="inlineStr">
        <is>
          <t>扶持14户发展为典型富裕户。</t>
        </is>
      </c>
      <c r="F24" s="152" t="n">
        <v>21</v>
      </c>
      <c r="G24" s="147" t="inlineStr">
        <is>
          <t>培育养殖示范户，通过以奖代补的方式实施，带领养殖户发展湖羊养殖，增加农户收入。</t>
        </is>
      </c>
      <c r="H24" s="202" t="n">
        <v>1</v>
      </c>
      <c r="I24" s="203" t="n">
        <v>0.0014</v>
      </c>
      <c r="J24" s="203" t="n">
        <v>0.0056</v>
      </c>
      <c r="K24" s="162" t="inlineStr">
        <is>
          <t>畜牧局</t>
        </is>
      </c>
      <c r="L24" s="162" t="inlineStr">
        <is>
          <t>西沟村</t>
        </is>
      </c>
      <c r="M24" s="130" t="n"/>
    </row>
    <row r="25" ht="81" customHeight="1">
      <c r="A25" s="138" t="inlineStr">
        <is>
          <t>二</t>
        </is>
      </c>
      <c r="B25" s="138" t="inlineStr">
        <is>
          <t>致富带头人（湖羊养殖专业户）培育</t>
        </is>
      </c>
      <c r="C25" s="138" t="inlineStr">
        <is>
          <t>新建</t>
        </is>
      </c>
      <c r="D25" s="138" t="inlineStr">
        <is>
          <t>洪德镇等15个乡镇</t>
        </is>
      </c>
      <c r="E25" s="154" t="inlineStr">
        <is>
          <t>培育湖羊养殖专业户226户，每户补助1100元，鼓励养殖户发展湖羊养殖，提高养殖效益。</t>
        </is>
      </c>
      <c r="F25" s="138" t="n">
        <v>24</v>
      </c>
      <c r="G25" s="155" t="inlineStr">
        <is>
          <t>通过聘请有较高资质的专业技术讲师进行理论授课和实践操作指导，及有一定养殖经验的养殖大户和养殖明星进行经验分享，增强养殖户的养殖技术和信心，从而达到提升养殖效益的目的。</t>
        </is>
      </c>
      <c r="H25" s="138" t="n">
        <v>44</v>
      </c>
      <c r="I25" s="205" t="n">
        <v>0.0226</v>
      </c>
      <c r="J25" s="205" t="n">
        <v>0.09039999999999999</v>
      </c>
      <c r="K25" s="138" t="inlineStr">
        <is>
          <t>畜牧局</t>
        </is>
      </c>
      <c r="L25" s="138" t="inlineStr">
        <is>
          <t>各培训学校</t>
        </is>
      </c>
      <c r="M25" s="138" t="n"/>
    </row>
    <row r="26" ht="128" customHeight="1">
      <c r="A26" s="185" t="inlineStr">
        <is>
          <t>三</t>
        </is>
      </c>
      <c r="B26" s="185" t="inlineStr">
        <is>
          <t>中环肉羊新品种培育</t>
        </is>
      </c>
      <c r="C26" s="185" t="inlineStr">
        <is>
          <t>新建</t>
        </is>
      </c>
      <c r="D26" s="185" t="inlineStr">
        <is>
          <t>全县</t>
        </is>
      </c>
      <c r="E26" s="183" t="inlineStr">
        <is>
          <t>计划应用南丘羊、无角陶赛特羊选配湖羊基础母羊11000只；通过人工授精技术，对杂交F1代羊只初生、断奶、三月龄、六月龄等阶段进行生产性能测定和遗传评定；选留3月龄杂交F1代羊3200只，其中南湖F1代母羊1700只、南湖F1代公羊50只、陶湖F1代母羊1400只、陶湖F1代公羊50只。按照育种技术路线继续开展三元杂交工作，以2021年生产的南湖、陶湖杂交F1代羊为母本，以无角陶赛特、陶南湖杂交F1代公羊为父本，根据选种选配计划生产三元杂交F2代羊1000只，并进行生产性能测定。形成的资产确权到县畜牧局。</t>
        </is>
      </c>
      <c r="F26" s="185" t="n">
        <v>300</v>
      </c>
      <c r="G26" s="158" t="inlineStr">
        <is>
          <t>通过杂交选育，培育肉羊新品种，选育一批繁殖能力强的肉羊新品种，提高肉羊品质，提高农户养殖效益，增加农户收入。</t>
        </is>
      </c>
      <c r="H26" s="185" t="n">
        <v>251</v>
      </c>
      <c r="I26" s="206" t="n">
        <v>0.2</v>
      </c>
      <c r="J26" s="206" t="n">
        <v>0.8</v>
      </c>
      <c r="K26" s="185" t="inlineStr">
        <is>
          <t>畜牧局</t>
        </is>
      </c>
      <c r="L26" s="185" t="inlineStr">
        <is>
          <t>20个乡镇</t>
        </is>
      </c>
      <c r="M26" s="138" t="n"/>
    </row>
    <row r="27" ht="61" customHeight="1">
      <c r="A27" s="138" t="inlineStr">
        <is>
          <t>四</t>
        </is>
      </c>
      <c r="B27" s="161" t="inlineStr">
        <is>
          <t>育肥场建设</t>
        </is>
      </c>
      <c r="C27" s="161" t="inlineStr">
        <is>
          <t>新建</t>
        </is>
      </c>
      <c r="D27" s="138" t="inlineStr">
        <is>
          <t>曲子镇、罗山川乡</t>
        </is>
      </c>
      <c r="E27" s="160" t="inlineStr">
        <is>
          <t>为曲子镇楼房子村、罗山川乡兰家掌村2个乡镇新建改建2个育肥场新建育肥羊舍2900㎡，育肥羊舍补助200元/㎡，资产确权登记到建设村。</t>
        </is>
      </c>
      <c r="F27" s="161" t="n">
        <v>58</v>
      </c>
      <c r="G27" s="155" t="inlineStr">
        <is>
          <t>解决养殖场（户）断奶羔羊卖难问题，帮助养殖场（户）就近实现资源变资金，助推肉羊产业发展。</t>
        </is>
      </c>
      <c r="H27" s="161" t="n">
        <v>2</v>
      </c>
      <c r="I27" s="207" t="n">
        <v>0.075</v>
      </c>
      <c r="J27" s="207" t="n">
        <v>0.3</v>
      </c>
      <c r="K27" s="138" t="inlineStr">
        <is>
          <t>畜牧局</t>
        </is>
      </c>
      <c r="L27" s="138" t="inlineStr">
        <is>
          <t>曲子镇、罗山川乡</t>
        </is>
      </c>
      <c r="M27" s="138" t="inlineStr">
        <is>
          <t>示范村项目</t>
        </is>
      </c>
    </row>
    <row r="28" ht="57" customHeight="1">
      <c r="A28" s="138" t="inlineStr">
        <is>
          <t>五</t>
        </is>
      </c>
      <c r="B28" s="138" t="inlineStr">
        <is>
          <t>全混合日粮加工点基础设施建设项目</t>
        </is>
      </c>
      <c r="C28" s="138" t="inlineStr">
        <is>
          <t>新建</t>
        </is>
      </c>
      <c r="D28" s="138" t="inlineStr">
        <is>
          <t>天池乡</t>
        </is>
      </c>
      <c r="E28" s="160" t="inlineStr">
        <is>
          <t>为天池乡曹李川新建全混合日粮加工点草棚1000㎡，硬化饲草翻晒场1000㎡，资产确权登记到建设村。</t>
        </is>
      </c>
      <c r="F28" s="138" t="n">
        <v>45</v>
      </c>
      <c r="G28" s="155" t="inlineStr">
        <is>
          <t>改善养殖配套设施，提高饲草利用率，增加养殖户收益，进一步完善“企、社、户”三方利益联结机制。</t>
        </is>
      </c>
      <c r="H28" s="138" t="n">
        <v>1</v>
      </c>
      <c r="I28" s="205" t="n">
        <v>0.1335</v>
      </c>
      <c r="J28" s="205" t="n">
        <v>0.0332</v>
      </c>
      <c r="K28" s="138" t="inlineStr">
        <is>
          <t>畜牧局</t>
        </is>
      </c>
      <c r="L28" s="138" t="inlineStr">
        <is>
          <t>天池乡</t>
        </is>
      </c>
      <c r="M28" s="138" t="inlineStr">
        <is>
          <t>示范村项目</t>
        </is>
      </c>
    </row>
    <row r="29" ht="47" customHeight="1">
      <c r="A29" s="138" t="inlineStr">
        <is>
          <t>六</t>
        </is>
      </c>
      <c r="B29" s="138" t="inlineStr">
        <is>
          <t>脱贫户（含监测对象）草棚建设合计</t>
        </is>
      </c>
      <c r="C29" s="138" t="inlineStr">
        <is>
          <t>新建</t>
        </is>
      </c>
      <c r="D29" s="138" t="inlineStr">
        <is>
          <t>车道等18个乡镇</t>
        </is>
      </c>
      <c r="E29" s="160" t="inlineStr">
        <is>
          <t>扶持18个乡镇78个村173户脱贫户（含监测对象）每户新建草棚1座，每座补助7000元。产权归农户所有。</t>
        </is>
      </c>
      <c r="F29" s="138" t="n">
        <v>121.1</v>
      </c>
      <c r="G29" s="155" t="inlineStr">
        <is>
          <t>改善养殖配套设施，提高饲草利用率，提升养殖效益，增加养殖收入。</t>
        </is>
      </c>
      <c r="H29" s="138" t="n">
        <v>78</v>
      </c>
      <c r="I29" s="205" t="n">
        <v>0.0173</v>
      </c>
      <c r="J29" s="205" t="n">
        <v>0.0769</v>
      </c>
      <c r="K29" s="138" t="inlineStr">
        <is>
          <t>畜牧局</t>
        </is>
      </c>
      <c r="L29" s="138" t="inlineStr">
        <is>
          <t>车道等18个乡镇</t>
        </is>
      </c>
      <c r="M29" s="138" t="n"/>
    </row>
    <row r="30" ht="43" customHeight="1">
      <c r="A30" s="130" t="n">
        <v>1</v>
      </c>
      <c r="B30" s="162" t="inlineStr">
        <is>
          <t>脱贫户（含监测对象）草棚建设</t>
        </is>
      </c>
      <c r="C30" s="130" t="inlineStr">
        <is>
          <t>新建</t>
        </is>
      </c>
      <c r="D30" s="130" t="inlineStr">
        <is>
          <t>车道镇</t>
        </is>
      </c>
      <c r="E30" s="153" t="inlineStr">
        <is>
          <t>扶持5个村12户新建草棚12座。其中双庙村7座，王西掌村1座，杨掌村2座，魏洼村1座，刘园子村1座。</t>
        </is>
      </c>
      <c r="F30" s="130" t="n">
        <v>8.4</v>
      </c>
      <c r="G30" s="163" t="inlineStr">
        <is>
          <t>改善养殖配套设施，提高饲草利用率，提升养殖效益，增加养殖收入。</t>
        </is>
      </c>
      <c r="H30" s="130" t="n">
        <v>5</v>
      </c>
      <c r="I30" s="199" t="n">
        <v>0.0012</v>
      </c>
      <c r="J30" s="199" t="n">
        <v>0.0043</v>
      </c>
      <c r="K30" s="130" t="inlineStr">
        <is>
          <t>畜牧局</t>
        </is>
      </c>
      <c r="L30" s="130" t="inlineStr">
        <is>
          <t>车道镇</t>
        </is>
      </c>
      <c r="M30" s="130" t="n"/>
    </row>
    <row r="31" ht="51" customHeight="1">
      <c r="A31" s="130" t="n">
        <v>2</v>
      </c>
      <c r="B31" s="162" t="inlineStr">
        <is>
          <t>脱贫户（含监测对象）草棚建设</t>
        </is>
      </c>
      <c r="C31" s="130" t="inlineStr">
        <is>
          <t>新建</t>
        </is>
      </c>
      <c r="D31" s="130" t="inlineStr">
        <is>
          <t>耿湾乡</t>
        </is>
      </c>
      <c r="E31" s="153" t="inlineStr">
        <is>
          <t>扶持4个村26户新建草棚26座。其中郜庄村1座，四合原村11座，天桥村3座，万湾村11座。</t>
        </is>
      </c>
      <c r="F31" s="130" t="n">
        <v>18.2</v>
      </c>
      <c r="G31" s="163" t="inlineStr">
        <is>
          <t>改善养殖配套设施，提高饲草利用率，提升养殖效益，增加养殖收入。</t>
        </is>
      </c>
      <c r="H31" s="130" t="n">
        <v>4</v>
      </c>
      <c r="I31" s="199" t="n">
        <v>0.0026</v>
      </c>
      <c r="J31" s="199" t="n">
        <v>0.0131</v>
      </c>
      <c r="K31" s="130" t="inlineStr">
        <is>
          <t>畜牧局</t>
        </is>
      </c>
      <c r="L31" s="130" t="inlineStr">
        <is>
          <t>耿湾乡</t>
        </is>
      </c>
      <c r="M31" s="130" t="n"/>
    </row>
    <row r="32" ht="72" customHeight="1">
      <c r="A32" s="130" t="n">
        <v>3</v>
      </c>
      <c r="B32" s="162" t="inlineStr">
        <is>
          <t>脱贫户（含监测对象）草棚建设</t>
        </is>
      </c>
      <c r="C32" s="130" t="inlineStr">
        <is>
          <t>新建</t>
        </is>
      </c>
      <c r="D32" s="130" t="inlineStr">
        <is>
          <t>合道镇</t>
        </is>
      </c>
      <c r="E32" s="153" t="inlineStr">
        <is>
          <t>扶持12个村29户新建草棚29座。其中常崾岘村1座，尚西坪村3座，辛坪村2座，赵台村2座，瓦天沟村5座，赵家塬村4座，寨子坪村2座，陈旗塬村2座，朱家塬村1座，梁坪村4座，唐台子村1座，何家坪村2座。</t>
        </is>
      </c>
      <c r="F32" s="130" t="n">
        <v>20.3</v>
      </c>
      <c r="G32" s="163" t="inlineStr">
        <is>
          <t>改善养殖配套设施，提高饲草利用率，提升养殖效益，增加养殖收入。</t>
        </is>
      </c>
      <c r="H32" s="130" t="n">
        <v>12</v>
      </c>
      <c r="I32" s="199" t="n">
        <v>0.0029</v>
      </c>
      <c r="J32" s="199" t="n">
        <v>0.0126</v>
      </c>
      <c r="K32" s="130" t="inlineStr">
        <is>
          <t>畜牧局</t>
        </is>
      </c>
      <c r="L32" s="130" t="inlineStr">
        <is>
          <t>合道镇</t>
        </is>
      </c>
      <c r="M32" s="130" t="n"/>
    </row>
    <row r="33" ht="54" customHeight="1">
      <c r="A33" s="130" t="n">
        <v>4</v>
      </c>
      <c r="B33" s="162" t="inlineStr">
        <is>
          <t>脱贫户（含监测对象）草棚建设</t>
        </is>
      </c>
      <c r="C33" s="130" t="inlineStr">
        <is>
          <t>新建</t>
        </is>
      </c>
      <c r="D33" s="130" t="inlineStr">
        <is>
          <t>洪德镇</t>
        </is>
      </c>
      <c r="E33" s="153" t="inlineStr">
        <is>
          <t>扶持7个村16户新建草棚16座。其中河连湾村3座，寇河村2座，李达掌村1座，李塬村7座，梁岔村1座，苗河村1座，张塬村1座。</t>
        </is>
      </c>
      <c r="F33" s="130" t="n">
        <v>11.2</v>
      </c>
      <c r="G33" s="163" t="inlineStr">
        <is>
          <t>改善养殖配套设施，提高饲草利用率，提升养殖效益，增加养殖收入。</t>
        </is>
      </c>
      <c r="H33" s="130" t="n">
        <v>7</v>
      </c>
      <c r="I33" s="199" t="n">
        <v>0.0016</v>
      </c>
      <c r="J33" s="199" t="n">
        <v>0.0076</v>
      </c>
      <c r="K33" s="130" t="inlineStr">
        <is>
          <t>畜牧局</t>
        </is>
      </c>
      <c r="L33" s="130" t="inlineStr">
        <is>
          <t>洪德镇</t>
        </is>
      </c>
      <c r="M33" s="130" t="n"/>
    </row>
    <row r="34" ht="54" customHeight="1">
      <c r="A34" s="130" t="n">
        <v>5</v>
      </c>
      <c r="B34" s="162" t="inlineStr">
        <is>
          <t>脱贫户（含监测对象）草棚建设</t>
        </is>
      </c>
      <c r="C34" s="130" t="inlineStr">
        <is>
          <t>新建</t>
        </is>
      </c>
      <c r="D34" s="130" t="inlineStr">
        <is>
          <t>环城镇</t>
        </is>
      </c>
      <c r="E34" s="153" t="inlineStr">
        <is>
          <t>扶持耿家沟村1户新建1座。</t>
        </is>
      </c>
      <c r="F34" s="130" t="n">
        <v>0.7</v>
      </c>
      <c r="G34" s="163" t="inlineStr">
        <is>
          <t>改善养殖配套设施，提高饲草利用率，提升养殖效益，增加养殖收入。</t>
        </is>
      </c>
      <c r="H34" s="130" t="n">
        <v>1</v>
      </c>
      <c r="I34" s="199" t="n">
        <v>0.0001</v>
      </c>
      <c r="J34" s="199" t="n">
        <v>0.0004</v>
      </c>
      <c r="K34" s="130" t="inlineStr">
        <is>
          <t>畜牧局</t>
        </is>
      </c>
      <c r="L34" s="130" t="inlineStr">
        <is>
          <t>环城镇</t>
        </is>
      </c>
      <c r="M34" s="130" t="n"/>
    </row>
    <row r="35" ht="54" customHeight="1">
      <c r="A35" s="130" t="n">
        <v>6</v>
      </c>
      <c r="B35" s="162" t="inlineStr">
        <is>
          <t>脱贫户（含监测对象）草棚建设</t>
        </is>
      </c>
      <c r="C35" s="130" t="inlineStr">
        <is>
          <t>新建</t>
        </is>
      </c>
      <c r="D35" s="130" t="inlineStr">
        <is>
          <t>八珠乡</t>
        </is>
      </c>
      <c r="E35" s="153" t="inlineStr">
        <is>
          <t>扶持3个村5户新建草棚5座。其中冯家湾2座，湫坝沟村1座，白塬村2座。</t>
        </is>
      </c>
      <c r="F35" s="130" t="n">
        <v>3.5</v>
      </c>
      <c r="G35" s="163" t="inlineStr">
        <is>
          <t>改善养殖配套设施，提高饲草利用率，提升养殖效益，增加养殖收入。</t>
        </is>
      </c>
      <c r="H35" s="130" t="n">
        <v>3</v>
      </c>
      <c r="I35" s="199" t="n">
        <v>0.0005</v>
      </c>
      <c r="J35" s="199" t="n">
        <v>0.0027</v>
      </c>
      <c r="K35" s="130" t="inlineStr">
        <is>
          <t>畜牧局</t>
        </is>
      </c>
      <c r="L35" s="130" t="inlineStr">
        <is>
          <t>八珠乡</t>
        </is>
      </c>
      <c r="M35" s="130" t="n"/>
    </row>
    <row r="36" ht="54" customHeight="1">
      <c r="A36" s="130" t="n">
        <v>7</v>
      </c>
      <c r="B36" s="162" t="inlineStr">
        <is>
          <t>脱贫户（含监测对象）草棚建设</t>
        </is>
      </c>
      <c r="C36" s="130" t="inlineStr">
        <is>
          <t>新建</t>
        </is>
      </c>
      <c r="D36" s="130" t="inlineStr">
        <is>
          <t>樊家川乡</t>
        </is>
      </c>
      <c r="E36" s="153" t="inlineStr">
        <is>
          <t>扶持3个村6户新建草棚6座。其中闫塬村1座，慕家河村1座，马骏滩村4座。</t>
        </is>
      </c>
      <c r="F36" s="130" t="n">
        <v>4.2</v>
      </c>
      <c r="G36" s="163" t="inlineStr">
        <is>
          <t>改善养殖配套设施，提高饲草利用率，提升养殖效益，增加养殖收入。</t>
        </is>
      </c>
      <c r="H36" s="130" t="n">
        <v>3</v>
      </c>
      <c r="I36" s="199" t="n">
        <v>0.0005999999999999999</v>
      </c>
      <c r="J36" s="199" t="n">
        <v>0.003</v>
      </c>
      <c r="K36" s="130" t="inlineStr">
        <is>
          <t>畜牧局</t>
        </is>
      </c>
      <c r="L36" s="130" t="inlineStr">
        <is>
          <t>樊家川乡</t>
        </is>
      </c>
      <c r="M36" s="130" t="n"/>
    </row>
    <row r="37" ht="51" customHeight="1">
      <c r="A37" s="130" t="n">
        <v>8</v>
      </c>
      <c r="B37" s="162" t="inlineStr">
        <is>
          <t>脱贫户（含监测对象）草棚建设</t>
        </is>
      </c>
      <c r="C37" s="130" t="inlineStr">
        <is>
          <t>新建</t>
        </is>
      </c>
      <c r="D37" s="130" t="inlineStr">
        <is>
          <t>虎洞镇</t>
        </is>
      </c>
      <c r="E37" s="153" t="inlineStr">
        <is>
          <t>扶持3个村3户新建草棚3座。其中砂井子村1户1座，常兆台村1户1座，半个城村1户1座。</t>
        </is>
      </c>
      <c r="F37" s="164" t="n">
        <v>2.1</v>
      </c>
      <c r="G37" s="163" t="inlineStr">
        <is>
          <t>改善养殖配套设施，提高饲草利用率，提升养殖效益，增加养殖收入。</t>
        </is>
      </c>
      <c r="H37" s="130" t="n">
        <v>3</v>
      </c>
      <c r="I37" s="199" t="n">
        <v>0.0003</v>
      </c>
      <c r="J37" s="199" t="n">
        <v>0.0009</v>
      </c>
      <c r="K37" s="130" t="inlineStr">
        <is>
          <t>畜牧局</t>
        </is>
      </c>
      <c r="L37" s="130" t="inlineStr">
        <is>
          <t>虎洞镇</t>
        </is>
      </c>
      <c r="M37" s="130" t="n"/>
    </row>
    <row r="38" ht="48" customHeight="1">
      <c r="A38" s="130" t="n">
        <v>9</v>
      </c>
      <c r="B38" s="162" t="inlineStr">
        <is>
          <t>脱贫户（含监测对象）草棚建设</t>
        </is>
      </c>
      <c r="C38" s="130" t="inlineStr">
        <is>
          <t>新建</t>
        </is>
      </c>
      <c r="D38" s="130" t="inlineStr">
        <is>
          <t>芦家湾乡</t>
        </is>
      </c>
      <c r="E38" s="153" t="inlineStr">
        <is>
          <t>扶持6个村10户新建草棚10座。其中大堡条村1座，桃李湾村2座，庙儿掌村1座，杨新庄村1座，井川村2座，盘龙村3座。</t>
        </is>
      </c>
      <c r="F38" s="130" t="n">
        <v>7</v>
      </c>
      <c r="G38" s="163" t="inlineStr">
        <is>
          <t>改善养殖配套设施，提高饲草利用率，提升养殖效益，增加养殖收入。</t>
        </is>
      </c>
      <c r="H38" s="130" t="n">
        <v>6</v>
      </c>
      <c r="I38" s="199" t="n">
        <v>0.001</v>
      </c>
      <c r="J38" s="199" t="n">
        <v>0.0039</v>
      </c>
      <c r="K38" s="130" t="inlineStr">
        <is>
          <t>畜牧局</t>
        </is>
      </c>
      <c r="L38" s="130" t="inlineStr">
        <is>
          <t>芦家湾乡</t>
        </is>
      </c>
      <c r="M38" s="130" t="n"/>
    </row>
    <row r="39" ht="48" customHeight="1">
      <c r="A39" s="130" t="n">
        <v>10</v>
      </c>
      <c r="B39" s="162" t="inlineStr">
        <is>
          <t>脱贫户（含监测对象）草棚建设</t>
        </is>
      </c>
      <c r="C39" s="130" t="inlineStr">
        <is>
          <t>新建</t>
        </is>
      </c>
      <c r="D39" s="130" t="inlineStr">
        <is>
          <t>罗山川乡</t>
        </is>
      </c>
      <c r="E39" s="153" t="inlineStr">
        <is>
          <t>扶持4个村7户新建草棚7座。其中兰家掌村2户2座，龙柏山村1户1座，大树塬村3户3座，山水湾村1户1座。</t>
        </is>
      </c>
      <c r="F39" s="130" t="n">
        <v>4.9</v>
      </c>
      <c r="G39" s="163" t="inlineStr">
        <is>
          <t>改善养殖配套设施，提高饲草利用率，提升养殖效益，增加养殖收入。</t>
        </is>
      </c>
      <c r="H39" s="130" t="n">
        <v>4</v>
      </c>
      <c r="I39" s="199" t="n">
        <v>0.0007</v>
      </c>
      <c r="J39" s="199" t="n">
        <v>0.0022</v>
      </c>
      <c r="K39" s="130" t="inlineStr">
        <is>
          <t>畜牧局</t>
        </is>
      </c>
      <c r="L39" s="130" t="inlineStr">
        <is>
          <t>罗山川乡</t>
        </is>
      </c>
      <c r="M39" s="130" t="n"/>
    </row>
    <row r="40" ht="48" customHeight="1">
      <c r="A40" s="130" t="n">
        <v>11</v>
      </c>
      <c r="B40" s="162" t="inlineStr">
        <is>
          <t>脱贫户（含监测对象）草棚建设</t>
        </is>
      </c>
      <c r="C40" s="130" t="inlineStr">
        <is>
          <t>新建</t>
        </is>
      </c>
      <c r="D40" s="130" t="inlineStr">
        <is>
          <t>毛井镇</t>
        </is>
      </c>
      <c r="E40" s="153" t="inlineStr">
        <is>
          <t>扶持8个村18户新建草棚18座。其中砖城子村4座，杨东掌村1座，施家滩村1座，乔崾岘村3座，黄寨柯村3座，高家洼村1座，丁连掌村2座，大户掌村3座。</t>
        </is>
      </c>
      <c r="F40" s="130" t="n">
        <v>12.6</v>
      </c>
      <c r="G40" s="163" t="inlineStr">
        <is>
          <t>改善养殖配套设施，提高饲草利用率，提升养殖效益，增加养殖收入。</t>
        </is>
      </c>
      <c r="H40" s="130" t="n">
        <v>8</v>
      </c>
      <c r="I40" s="199" t="n">
        <v>0.0018</v>
      </c>
      <c r="J40" s="199" t="n">
        <v>0.0078</v>
      </c>
      <c r="K40" s="130" t="inlineStr">
        <is>
          <t>畜牧局</t>
        </is>
      </c>
      <c r="L40" s="130" t="inlineStr">
        <is>
          <t>毛井镇</t>
        </is>
      </c>
      <c r="M40" s="130" t="n"/>
    </row>
    <row r="41" ht="48" customHeight="1">
      <c r="A41" s="130" t="n">
        <v>12</v>
      </c>
      <c r="B41" s="162" t="inlineStr">
        <is>
          <t>脱贫户（含监测对象）草棚建设</t>
        </is>
      </c>
      <c r="C41" s="130" t="inlineStr">
        <is>
          <t>新建</t>
        </is>
      </c>
      <c r="D41" s="130" t="inlineStr">
        <is>
          <t>木钵镇</t>
        </is>
      </c>
      <c r="E41" s="153" t="inlineStr">
        <is>
          <t>扶持5个村8户新建草棚8座。其中白家掌村1座，井儿岔村2座，郭西掌村2座，曹旗村1座，白家掌村2座。</t>
        </is>
      </c>
      <c r="F41" s="130" t="n">
        <v>5.6</v>
      </c>
      <c r="G41" s="163" t="inlineStr">
        <is>
          <t>改善养殖配套设施，提高饲草利用率，提升养殖效益，增加养殖收入。</t>
        </is>
      </c>
      <c r="H41" s="130" t="n">
        <v>5</v>
      </c>
      <c r="I41" s="199" t="n">
        <v>0.0008</v>
      </c>
      <c r="J41" s="199" t="n">
        <v>0.0034</v>
      </c>
      <c r="K41" s="130" t="inlineStr">
        <is>
          <t>畜牧局</t>
        </is>
      </c>
      <c r="L41" s="130" t="inlineStr">
        <is>
          <t>木钵镇</t>
        </is>
      </c>
      <c r="M41" s="130" t="n"/>
    </row>
    <row r="42" ht="48" customHeight="1">
      <c r="A42" s="130" t="n">
        <v>13</v>
      </c>
      <c r="B42" s="162" t="inlineStr">
        <is>
          <t>脱贫户（含监测对象）草棚建设</t>
        </is>
      </c>
      <c r="C42" s="130" t="inlineStr">
        <is>
          <t>新建</t>
        </is>
      </c>
      <c r="D42" s="130" t="inlineStr">
        <is>
          <t>南湫乡</t>
        </is>
      </c>
      <c r="E42" s="153" t="inlineStr">
        <is>
          <t>扶持2个村6户新建草棚6座。其中岳后渠村2座，花儿山村4座。</t>
        </is>
      </c>
      <c r="F42" s="130" t="n">
        <v>4.2</v>
      </c>
      <c r="G42" s="163" t="inlineStr">
        <is>
          <t>改善养殖配套设施，提高饲草利用率，提升养殖效益，增加养殖收入。</t>
        </is>
      </c>
      <c r="H42" s="130" t="n">
        <v>2</v>
      </c>
      <c r="I42" s="199" t="n">
        <v>0.0005999999999999999</v>
      </c>
      <c r="J42" s="199" t="n">
        <v>0.0033</v>
      </c>
      <c r="K42" s="130" t="inlineStr">
        <is>
          <t>畜牧局</t>
        </is>
      </c>
      <c r="L42" s="130" t="inlineStr">
        <is>
          <t>南湫乡</t>
        </is>
      </c>
      <c r="M42" s="130" t="n"/>
    </row>
    <row r="43" ht="48" customHeight="1">
      <c r="A43" s="130" t="n">
        <v>14</v>
      </c>
      <c r="B43" s="162" t="inlineStr">
        <is>
          <t>脱贫户（含监测对象）草棚建设</t>
        </is>
      </c>
      <c r="C43" s="130" t="inlineStr">
        <is>
          <t>新建</t>
        </is>
      </c>
      <c r="D43" s="130" t="inlineStr">
        <is>
          <t>秦团庄乡</t>
        </is>
      </c>
      <c r="E43" s="153" t="inlineStr">
        <is>
          <t>扶持王团庄村1户新建1座。</t>
        </is>
      </c>
      <c r="F43" s="130" t="n">
        <v>0.7</v>
      </c>
      <c r="G43" s="163" t="inlineStr">
        <is>
          <t>改善养殖配套设施，提高饲草利用率，提升养殖效益，增加养殖收入。</t>
        </is>
      </c>
      <c r="H43" s="130" t="n">
        <v>1</v>
      </c>
      <c r="I43" s="199" t="n">
        <v>0.0001</v>
      </c>
      <c r="J43" s="199" t="n">
        <v>0.0005</v>
      </c>
      <c r="K43" s="130" t="inlineStr">
        <is>
          <t>畜牧局</t>
        </is>
      </c>
      <c r="L43" s="130" t="inlineStr">
        <is>
          <t>秦团庄乡</t>
        </is>
      </c>
      <c r="M43" s="130" t="n"/>
    </row>
    <row r="44" ht="45" customHeight="1">
      <c r="A44" s="130" t="n">
        <v>15</v>
      </c>
      <c r="B44" s="162" t="inlineStr">
        <is>
          <t>脱贫户（含监测对象）草棚建设</t>
        </is>
      </c>
      <c r="C44" s="130" t="inlineStr">
        <is>
          <t>新建</t>
        </is>
      </c>
      <c r="D44" s="130" t="inlineStr">
        <is>
          <t>山城乡</t>
        </is>
      </c>
      <c r="E44" s="153" t="inlineStr">
        <is>
          <t>扶持山城堡村1户新建1座。</t>
        </is>
      </c>
      <c r="F44" s="130" t="n">
        <v>0.7</v>
      </c>
      <c r="G44" s="163" t="inlineStr">
        <is>
          <t>改善养殖配套设施，提高饲草利用率，提升养殖效益，增加养殖收入。</t>
        </is>
      </c>
      <c r="H44" s="130" t="n">
        <v>1</v>
      </c>
      <c r="I44" s="199" t="n">
        <v>0.0001</v>
      </c>
      <c r="J44" s="199" t="n">
        <v>0.0005</v>
      </c>
      <c r="K44" s="130" t="inlineStr">
        <is>
          <t>畜牧局</t>
        </is>
      </c>
      <c r="L44" s="130" t="inlineStr">
        <is>
          <t>山城乡</t>
        </is>
      </c>
      <c r="M44" s="130" t="n"/>
    </row>
    <row r="45" ht="45" customHeight="1">
      <c r="A45" s="130" t="n">
        <v>16</v>
      </c>
      <c r="B45" s="162" t="inlineStr">
        <is>
          <t>脱贫户（含监测对象）草棚建设</t>
        </is>
      </c>
      <c r="C45" s="130" t="inlineStr">
        <is>
          <t>新建</t>
        </is>
      </c>
      <c r="D45" s="130" t="inlineStr">
        <is>
          <t>天池乡</t>
        </is>
      </c>
      <c r="E45" s="153" t="inlineStr">
        <is>
          <t>扶持5个村12户新建草棚12座。其中曹李川村3座，大庄台村2座，四合掌村2座，天池村3座，苏北岔村2座。</t>
        </is>
      </c>
      <c r="F45" s="130" t="n">
        <v>8.4</v>
      </c>
      <c r="G45" s="163" t="inlineStr">
        <is>
          <t>改善养殖配套设施，提高饲草利用率，提升养殖效益，增加养殖收入。</t>
        </is>
      </c>
      <c r="H45" s="130" t="n">
        <v>5</v>
      </c>
      <c r="I45" s="199" t="n">
        <v>0.0012</v>
      </c>
      <c r="J45" s="199" t="n">
        <v>0.0054</v>
      </c>
      <c r="K45" s="130" t="inlineStr">
        <is>
          <t>畜牧局</t>
        </is>
      </c>
      <c r="L45" s="130" t="inlineStr">
        <is>
          <t>天池乡</t>
        </is>
      </c>
      <c r="M45" s="130" t="n"/>
    </row>
    <row r="46" ht="45" customHeight="1">
      <c r="A46" s="130" t="n">
        <v>17</v>
      </c>
      <c r="B46" s="162" t="inlineStr">
        <is>
          <t>脱贫户（含监测对象）草棚建设</t>
        </is>
      </c>
      <c r="C46" s="130" t="inlineStr">
        <is>
          <t>新建</t>
        </is>
      </c>
      <c r="D46" s="130" t="inlineStr">
        <is>
          <t>小南沟乡</t>
        </is>
      </c>
      <c r="E46" s="153" t="inlineStr">
        <is>
          <t>扶持3个村4户新建草棚4座。其中燕麦掌村2座，汪天子村1座，杨胡套子村1座。</t>
        </is>
      </c>
      <c r="F46" s="130" t="n">
        <v>2.8</v>
      </c>
      <c r="G46" s="163" t="inlineStr">
        <is>
          <t>改善养殖配套设施，提高饲草利用率，提升养殖效益，增加养殖收入。</t>
        </is>
      </c>
      <c r="H46" s="130" t="n">
        <v>3</v>
      </c>
      <c r="I46" s="199" t="n">
        <v>0.0004</v>
      </c>
      <c r="J46" s="199" t="n">
        <v>0.002</v>
      </c>
      <c r="K46" s="130" t="inlineStr">
        <is>
          <t>畜牧局</t>
        </is>
      </c>
      <c r="L46" s="130" t="inlineStr">
        <is>
          <t>小南沟乡</t>
        </is>
      </c>
      <c r="M46" s="130" t="n"/>
    </row>
    <row r="47" ht="45" customHeight="1">
      <c r="A47" s="130" t="n">
        <v>18</v>
      </c>
      <c r="B47" s="162" t="inlineStr">
        <is>
          <t>脱贫户（含监测对象）草棚建设</t>
        </is>
      </c>
      <c r="C47" s="130" t="inlineStr">
        <is>
          <t>新建</t>
        </is>
      </c>
      <c r="D47" s="130" t="inlineStr">
        <is>
          <t>演武乡</t>
        </is>
      </c>
      <c r="E47" s="153" t="inlineStr">
        <is>
          <t>扶持5个村8户新建草棚8座。其中刘家坪村1座，杨家洼村1座，黄山村2座，走马硷村2座，路家塬村2座。</t>
        </is>
      </c>
      <c r="F47" s="130" t="n">
        <v>5.6</v>
      </c>
      <c r="G47" s="163" t="inlineStr">
        <is>
          <t>改善养殖配套设施，提高饲草利用率，提升养殖效益，增加养殖收入。</t>
        </is>
      </c>
      <c r="H47" s="130" t="n">
        <v>5</v>
      </c>
      <c r="I47" s="199" t="n">
        <v>0.0008</v>
      </c>
      <c r="J47" s="199" t="n">
        <v>0.0033</v>
      </c>
      <c r="K47" s="130" t="inlineStr">
        <is>
          <t>畜牧局</t>
        </is>
      </c>
      <c r="L47" s="130" t="inlineStr">
        <is>
          <t>演武乡</t>
        </is>
      </c>
      <c r="M47" s="130" t="n"/>
    </row>
    <row r="48" ht="150" customHeight="1">
      <c r="A48" s="138" t="inlineStr">
        <is>
          <t>七</t>
        </is>
      </c>
      <c r="B48" s="138" t="inlineStr">
        <is>
          <t>肉羊保护价收购补贴</t>
        </is>
      </c>
      <c r="C48" s="138" t="inlineStr">
        <is>
          <t>新建</t>
        </is>
      </c>
      <c r="D48" s="138" t="inlineStr">
        <is>
          <t>车道镇等20个乡镇</t>
        </is>
      </c>
      <c r="E48" s="165" t="inlineStr">
        <is>
          <t>对全县所有养殖企业、养殖场（户）自繁自育的湖羊、小尾寒羊、“三级二元”杂交肉羊等绵羊，实行保护价收购，解决肉羊卖难问题。湖羊及“三级二元”杂交公羔50斤左右（48斤以上）800元，不能种用育肥母羔50斤左右（48斤以上）700元，50斤以上，超过部分每斤10元；小尾寒羊公羔50斤左右（48斤以上）750元，母羔50斤（48斤以上）650元，50斤以上，超出部分每斤10元/斤。每批次育肥母羔比例不得超过10％，群众无序杂交羔羊不享受保护价格。48斤按最低保护价标准收购，超出部分以此为基础，按每斤10元标准计量累加收购。种用湖羊母羔收购价为40斤800元，40斤以上，超过部分15元，二元杂交母羔在种用湖羊母羔基础上每只上涨100元。</t>
        </is>
      </c>
      <c r="F48" s="138" t="n">
        <v>667</v>
      </c>
      <c r="G48" s="155" t="inlineStr">
        <is>
          <t>支持育肥场（社）增购稳市，以保护价收购为契机，采取双方自愿原则，由收购场社吸纳交售羊只的农户为社员，定期开展技术培训、信息推送等服务，通过保护价收购等措施，实现抱团发展，利益共享，提高养殖信心，解决农户肉羊卖难问题，增加农户收入。</t>
        </is>
      </c>
      <c r="H48" s="138" t="n">
        <v>251</v>
      </c>
      <c r="I48" s="205" t="n">
        <v>1</v>
      </c>
      <c r="J48" s="205" t="n">
        <v>4.1</v>
      </c>
      <c r="K48" s="138" t="inlineStr">
        <is>
          <t>畜牧局</t>
        </is>
      </c>
      <c r="L48" s="138" t="inlineStr">
        <is>
          <t>车道镇等20个乡镇</t>
        </is>
      </c>
      <c r="M48" s="138" t="n"/>
    </row>
    <row r="49" ht="144" customHeight="1">
      <c r="A49" s="138" t="inlineStr">
        <is>
          <t>八</t>
        </is>
      </c>
      <c r="B49" s="138" t="inlineStr">
        <is>
          <t>环县2022年农业保险县级补贴项目</t>
        </is>
      </c>
      <c r="C49" s="138" t="inlineStr">
        <is>
          <t>新建</t>
        </is>
      </c>
      <c r="D49" s="138" t="inlineStr">
        <is>
          <t>全县</t>
        </is>
      </c>
      <c r="E49" s="166" t="inlineStr">
        <is>
          <t>县内适宜种养且自愿投保农业保险及公益林保险，完成中央品种马铃薯3800亩（县级补贴3.15元/亩）、大田玉米235000亩（县级补贴3.6元/亩）、能繁母猪500头（县级补贴7.5元/头）、冬小麦123700亩（县级补贴2.1元/亩）、育肥猪5000头（县级补贴5元/头），省级品种苹果900亩（县级补贴已脱贫户90元/亩）、肉牛20000头（县级补贴已脱贫户140元/头）、肉羊150000只（县级补贴已脱贫户14元/只）、鸡5000只（县级补贴已脱贫户1元/只），一县一（多）品基础母羊（湖羊）270000只（县级补贴已脱贫户50元）、小杂粮65000亩（县级补贴9.99元/亩）。</t>
        </is>
      </c>
      <c r="F49" s="138" t="n">
        <v>2303</v>
      </c>
      <c r="G49" s="166" t="inlineStr">
        <is>
          <t>为农牧业生产提供保障，面对灾害时，最大限度补偿生产损失。</t>
        </is>
      </c>
      <c r="H49" s="138">
        <f>SUM(H50:H69)</f>
        <v/>
      </c>
      <c r="I49" s="138">
        <f>SUM(I50:I69)</f>
        <v/>
      </c>
      <c r="J49" s="138">
        <f>SUM(J50:J69)</f>
        <v/>
      </c>
      <c r="K49" s="138" t="inlineStr">
        <is>
          <t>农业
农村局</t>
        </is>
      </c>
      <c r="L49" s="138" t="inlineStr">
        <is>
          <t>各乡镇</t>
        </is>
      </c>
      <c r="M49" s="138" t="n"/>
    </row>
    <row r="50" ht="64" customHeight="1">
      <c r="A50" s="130" t="n">
        <v>1</v>
      </c>
      <c r="B50" s="130" t="inlineStr">
        <is>
          <t>环县2022年农业保险县级补贴</t>
        </is>
      </c>
      <c r="C50" s="130" t="inlineStr">
        <is>
          <t>新建</t>
        </is>
      </c>
      <c r="D50" s="130" t="inlineStr">
        <is>
          <t>八珠乡</t>
        </is>
      </c>
      <c r="E50" s="153" t="inlineStr">
        <is>
          <t>完成中央品种大田玉米4735亩、能繁母猪7头、冬小麦1953亩、育肥猪123头，省级品种苹果60亩、肉牛1170头、肉羊13996只，一县一（多）品基础母羊8718只、小杂粮1572.35亩。</t>
        </is>
      </c>
      <c r="F50" s="208" t="n">
        <v>83.17100000000001</v>
      </c>
      <c r="G50" s="153" t="inlineStr">
        <is>
          <t>为农牧业生产提供保障，面对灾害时，最大限度补偿生产损失。</t>
        </is>
      </c>
      <c r="H50" s="130" t="n">
        <v>10</v>
      </c>
      <c r="I50" s="130" t="n">
        <v>0.1988</v>
      </c>
      <c r="J50" s="209" t="n">
        <v>0.7554</v>
      </c>
      <c r="K50" s="130" t="inlineStr">
        <is>
          <t>农业
农村局</t>
        </is>
      </c>
      <c r="L50" s="130" t="inlineStr">
        <is>
          <t>八珠乡</t>
        </is>
      </c>
      <c r="M50" s="130" t="n"/>
    </row>
    <row r="51" ht="64" customHeight="1">
      <c r="A51" s="130" t="n">
        <v>2</v>
      </c>
      <c r="B51" s="130" t="inlineStr">
        <is>
          <t>环县2022年农业保险县级补贴</t>
        </is>
      </c>
      <c r="C51" s="130" t="inlineStr">
        <is>
          <t>新建</t>
        </is>
      </c>
      <c r="D51" s="130" t="inlineStr">
        <is>
          <t>车道镇</t>
        </is>
      </c>
      <c r="E51" s="153" t="inlineStr">
        <is>
          <t>完成中央品种马铃薯950亩、大田玉米16485、能繁母猪24头、冬小麦6107、育肥猪197头，省级品种肉牛683头、肉羊33016只，一县一（多）品基础母羊21777只、小杂粮5467.8亩。</t>
        </is>
      </c>
      <c r="F51" s="210" t="n">
        <v>177.765</v>
      </c>
      <c r="G51" s="153" t="inlineStr">
        <is>
          <t>为农牧业生产提供保障，面对灾害时，最大限度补偿生产损失。</t>
        </is>
      </c>
      <c r="H51" s="130" t="n">
        <v>16</v>
      </c>
      <c r="I51" s="130" t="n">
        <v>0.3774</v>
      </c>
      <c r="J51" s="209" t="n">
        <v>1.4341</v>
      </c>
      <c r="K51" s="130" t="inlineStr">
        <is>
          <t>农业
农村局</t>
        </is>
      </c>
      <c r="L51" s="130" t="inlineStr">
        <is>
          <t>车道镇</t>
        </is>
      </c>
      <c r="M51" s="130" t="n"/>
    </row>
    <row r="52" ht="64" customHeight="1">
      <c r="A52" s="130" t="n">
        <v>3</v>
      </c>
      <c r="B52" s="130" t="inlineStr">
        <is>
          <t>环县2022年农业保险县级补贴</t>
        </is>
      </c>
      <c r="C52" s="130" t="inlineStr">
        <is>
          <t>新建</t>
        </is>
      </c>
      <c r="D52" s="130" t="inlineStr">
        <is>
          <t>樊家川镇</t>
        </is>
      </c>
      <c r="E52" s="153" t="inlineStr">
        <is>
          <t>完成中央品种大田玉米8190亩、能繁母猪11头、冬小麦4557亩、育肥猪69头，省级品种肉牛420头、肉羊10640只，一县一（多）品基础母羊6557只、小杂粮1708.2亩。</t>
        </is>
      </c>
      <c r="F52" s="210" t="n">
        <v>59.216</v>
      </c>
      <c r="G52" s="153" t="inlineStr">
        <is>
          <t>为农牧业生产提供保障，面对灾害时，最大限度补偿生产损失。</t>
        </is>
      </c>
      <c r="H52" s="130" t="n">
        <v>8</v>
      </c>
      <c r="I52" s="130" t="n">
        <v>0.1462</v>
      </c>
      <c r="J52" s="209" t="n">
        <v>0.5555</v>
      </c>
      <c r="K52" s="130" t="inlineStr">
        <is>
          <t>农业
农村局</t>
        </is>
      </c>
      <c r="L52" s="130" t="inlineStr">
        <is>
          <t>樊家川镇</t>
        </is>
      </c>
      <c r="M52" s="130" t="n"/>
    </row>
    <row r="53" ht="66" customHeight="1">
      <c r="A53" s="130" t="n">
        <v>4</v>
      </c>
      <c r="B53" s="130" t="inlineStr">
        <is>
          <t>环县2022年农业保险县级补贴</t>
        </is>
      </c>
      <c r="C53" s="130" t="inlineStr">
        <is>
          <t>新建</t>
        </is>
      </c>
      <c r="D53" s="130" t="inlineStr">
        <is>
          <t>耿湾乡</t>
        </is>
      </c>
      <c r="E53" s="153" t="inlineStr">
        <is>
          <t>完成中央品种马铃薯190亩、大田玉米7499亩、能繁母猪20头、冬小麦8262亩、育肥猪146头，省级品种肉牛280头、肉羊19797只，一县一（多）品基础母羊9257只、小杂粮3758.95亩。</t>
        </is>
      </c>
      <c r="F53" s="210" t="n">
        <v>86.259</v>
      </c>
      <c r="G53" s="153" t="inlineStr">
        <is>
          <t>为农牧业生产提供保障，面对灾害时，最大限度补偿生产损失。</t>
        </is>
      </c>
      <c r="H53" s="130" t="n">
        <v>13</v>
      </c>
      <c r="I53" s="130" t="n">
        <v>0.2374</v>
      </c>
      <c r="J53" s="209" t="n">
        <v>0.9021</v>
      </c>
      <c r="K53" s="130" t="inlineStr">
        <is>
          <t>农业
农村局</t>
        </is>
      </c>
      <c r="L53" s="130" t="inlineStr">
        <is>
          <t>耿湾乡</t>
        </is>
      </c>
      <c r="M53" s="130" t="n"/>
    </row>
    <row r="54" ht="66" customHeight="1">
      <c r="A54" s="130" t="n">
        <v>5</v>
      </c>
      <c r="B54" s="130" t="inlineStr">
        <is>
          <t>环县2022年农业保险县级补贴</t>
        </is>
      </c>
      <c r="C54" s="130" t="inlineStr">
        <is>
          <t>新建</t>
        </is>
      </c>
      <c r="D54" s="130" t="inlineStr">
        <is>
          <t>合道镇</t>
        </is>
      </c>
      <c r="E54" s="153" t="inlineStr">
        <is>
          <t>完成中央品种大田玉米28926亩、能繁母猪43头、冬小麦10417亩、育肥猪124头，省级品种苹果162亩、肉牛2300头、肉羊16957只，一县一（多）品基础母羊14485只、小杂粮1366.95亩。</t>
        </is>
      </c>
      <c r="F54" s="210" t="n">
        <v>143.884</v>
      </c>
      <c r="G54" s="153" t="inlineStr">
        <is>
          <t>为农牧业生产提供保障，面对灾害时，最大限度补偿生产损失。</t>
        </is>
      </c>
      <c r="H54" s="130" t="n">
        <v>17</v>
      </c>
      <c r="I54" s="130" t="n">
        <v>0.2804</v>
      </c>
      <c r="J54" s="209" t="n">
        <v>1.0655</v>
      </c>
      <c r="K54" s="130" t="inlineStr">
        <is>
          <t>农业
农村局</t>
        </is>
      </c>
      <c r="L54" s="130" t="inlineStr">
        <is>
          <t>合道镇</t>
        </is>
      </c>
      <c r="M54" s="130" t="n"/>
    </row>
    <row r="55" ht="66" customHeight="1">
      <c r="A55" s="130" t="n">
        <v>6</v>
      </c>
      <c r="B55" s="130" t="inlineStr">
        <is>
          <t>环县2022年农业保险县级补贴</t>
        </is>
      </c>
      <c r="C55" s="130" t="inlineStr">
        <is>
          <t>新建</t>
        </is>
      </c>
      <c r="D55" s="130" t="inlineStr">
        <is>
          <t>洪德镇</t>
        </is>
      </c>
      <c r="E55" s="153" t="inlineStr">
        <is>
          <t>完成中央品种大田玉米19249亩、能繁母猪24头、冬小麦8172亩、育肥猪184头，省级品种肉牛2080头、肉羊36840只，一县一（多）品基础母羊19178只、小杂粮2050.75亩。</t>
        </is>
      </c>
      <c r="F55" s="210" t="n">
        <v>187.39</v>
      </c>
      <c r="G55" s="153" t="inlineStr">
        <is>
          <t>为农牧业生产提供保障，面对灾害时，最大限度补偿生产损失。</t>
        </is>
      </c>
      <c r="H55" s="130" t="n">
        <v>19</v>
      </c>
      <c r="I55" s="130" t="n">
        <v>0.2341</v>
      </c>
      <c r="J55" s="209" t="n">
        <v>0.8895</v>
      </c>
      <c r="K55" s="130" t="inlineStr">
        <is>
          <t>农业
农村局</t>
        </is>
      </c>
      <c r="L55" s="130" t="inlineStr">
        <is>
          <t>洪德镇</t>
        </is>
      </c>
      <c r="M55" s="130" t="n"/>
    </row>
    <row r="56" ht="66" customHeight="1">
      <c r="A56" s="130" t="n">
        <v>7</v>
      </c>
      <c r="B56" s="130" t="inlineStr">
        <is>
          <t>环县2022年农业保险县级补贴</t>
        </is>
      </c>
      <c r="C56" s="130" t="inlineStr">
        <is>
          <t>新建</t>
        </is>
      </c>
      <c r="D56" s="130" t="inlineStr">
        <is>
          <t>虎洞镇</t>
        </is>
      </c>
      <c r="E56" s="153" t="inlineStr">
        <is>
          <t>完成中央品种大田玉米12338亩、能繁母猪43头、冬小麦6107亩、育肥猪109头，省级品种苹果23亩、肉牛1043头、肉羊13933只，一县一（多）品基础母羊11571只、小杂粮2050.75亩。</t>
        </is>
      </c>
      <c r="F56" s="210" t="n">
        <v>100.03</v>
      </c>
      <c r="G56" s="153" t="inlineStr">
        <is>
          <t>为农牧业生产提供保障，面对灾害时，最大限度补偿生产损失。</t>
        </is>
      </c>
      <c r="H56" s="130" t="n">
        <v>10</v>
      </c>
      <c r="I56" s="130" t="n">
        <v>0.1953</v>
      </c>
      <c r="J56" s="209" t="n">
        <v>0.7421</v>
      </c>
      <c r="K56" s="130" t="inlineStr">
        <is>
          <t>农业
农村局</t>
        </is>
      </c>
      <c r="L56" s="130" t="inlineStr">
        <is>
          <t>虎洞镇</t>
        </is>
      </c>
      <c r="M56" s="130" t="n"/>
    </row>
    <row r="57" ht="66" customHeight="1">
      <c r="A57" s="130" t="n">
        <v>8</v>
      </c>
      <c r="B57" s="130" t="inlineStr">
        <is>
          <t>环县2022年农业保险县级补贴</t>
        </is>
      </c>
      <c r="C57" s="130" t="inlineStr">
        <is>
          <t>新建</t>
        </is>
      </c>
      <c r="D57" s="130" t="inlineStr">
        <is>
          <t>环城镇</t>
        </is>
      </c>
      <c r="E57" s="153" t="inlineStr">
        <is>
          <t>完成中央品种大田玉米16485亩、能繁母猪38头、冬小麦7813亩、育肥猪226头，省级品种苹果46亩、肉牛2560头、肉羊29138只，一县一（多）品基础母羊20352只、小杂粮1366.95亩。</t>
        </is>
      </c>
      <c r="F57" s="210" t="n">
        <v>187.89</v>
      </c>
      <c r="G57" s="153" t="inlineStr">
        <is>
          <t>为农牧业生产提供保障，面对灾害时，最大限度补偿生产损失。</t>
        </is>
      </c>
      <c r="H57" s="130" t="n">
        <v>24</v>
      </c>
      <c r="I57" s="130" t="n">
        <v>0.0195</v>
      </c>
      <c r="J57" s="130" t="n">
        <v>0.0819</v>
      </c>
      <c r="K57" s="130" t="inlineStr">
        <is>
          <t>农业
农村局</t>
        </is>
      </c>
      <c r="L57" s="130" t="inlineStr">
        <is>
          <t>环城镇</t>
        </is>
      </c>
      <c r="M57" s="130" t="n"/>
    </row>
    <row r="58" ht="55" customHeight="1">
      <c r="A58" s="130" t="n">
        <v>9</v>
      </c>
      <c r="B58" s="130" t="inlineStr">
        <is>
          <t>环县2022年农业保险县级补贴</t>
        </is>
      </c>
      <c r="C58" s="130" t="inlineStr">
        <is>
          <t>新建</t>
        </is>
      </c>
      <c r="D58" s="130" t="inlineStr">
        <is>
          <t>芦家湾乡</t>
        </is>
      </c>
      <c r="E58" s="153" t="inlineStr">
        <is>
          <t>完成中央品种马铃薯380亩、大田玉米6808亩、能繁母猪15头、冬小麦6960亩、育肥猪72头，省级品种肉牛660头、肉羊10295只、鸡5000只，一县一（多）品基础母羊8486只、小杂粮1366.95亩。</t>
        </is>
      </c>
      <c r="F58" s="210" t="n">
        <v>72.02800000000001</v>
      </c>
      <c r="G58" s="153" t="inlineStr">
        <is>
          <t>为农牧业生产提供保障，面对灾害时，最大限度补偿生产损失。</t>
        </is>
      </c>
      <c r="H58" s="130" t="n">
        <v>10</v>
      </c>
      <c r="I58" s="130" t="n">
        <v>0.1882</v>
      </c>
      <c r="J58" s="130" t="n">
        <v>0.7151</v>
      </c>
      <c r="K58" s="130" t="inlineStr">
        <is>
          <t>农业
农村局</t>
        </is>
      </c>
      <c r="L58" s="130" t="inlineStr">
        <is>
          <t>芦家湾乡</t>
        </is>
      </c>
      <c r="M58" s="130" t="n"/>
    </row>
    <row r="59" ht="55" customHeight="1">
      <c r="A59" s="130" t="n">
        <v>10</v>
      </c>
      <c r="B59" s="130" t="inlineStr">
        <is>
          <t>环县2022年农业保险县级补贴</t>
        </is>
      </c>
      <c r="C59" s="130" t="inlineStr">
        <is>
          <t>新建</t>
        </is>
      </c>
      <c r="D59" s="130" t="inlineStr">
        <is>
          <t>罗山川乡</t>
        </is>
      </c>
      <c r="E59" s="153" t="inlineStr">
        <is>
          <t>完成中央品种大田玉米6808亩、能繁母猪17头、冬小麦10844亩、育肥猪47头，省级品种肉牛509头、肉羊12500只，一县一（多）品基础母羊9257只、小杂粮6834.75亩。</t>
        </is>
      </c>
      <c r="F59" s="210" t="n">
        <v>82.503</v>
      </c>
      <c r="G59" s="153" t="inlineStr">
        <is>
          <t>为农牧业生产提供保障，面对灾害时，最大限度补偿生产损失。</t>
        </is>
      </c>
      <c r="H59" s="130" t="n">
        <v>8</v>
      </c>
      <c r="I59" s="130" t="n">
        <v>0.2249</v>
      </c>
      <c r="J59" s="130" t="n">
        <v>0.8546</v>
      </c>
      <c r="K59" s="130" t="inlineStr">
        <is>
          <t>农业
农村局</t>
        </is>
      </c>
      <c r="L59" s="130" t="inlineStr">
        <is>
          <t>罗山川乡</t>
        </is>
      </c>
      <c r="M59" s="130" t="n"/>
    </row>
    <row r="60" ht="55" customHeight="1">
      <c r="A60" s="130" t="n">
        <v>11</v>
      </c>
      <c r="B60" s="130" t="inlineStr">
        <is>
          <t>环县2022年农业保险县级补贴</t>
        </is>
      </c>
      <c r="C60" s="130" t="inlineStr">
        <is>
          <t>新建</t>
        </is>
      </c>
      <c r="D60" s="130" t="inlineStr">
        <is>
          <t>毛井镇</t>
        </is>
      </c>
      <c r="E60" s="153" t="inlineStr">
        <is>
          <t>完成中央品种马铃薯760亩、大田玉米17867亩、能繁母猪23头、冬小麦7679亩、育肥猪2832头，省级品种肉牛810头、肉羊30979只，一县一（多）品基础母羊21067只、小杂粮683.15亩。</t>
        </is>
      </c>
      <c r="F60" s="210" t="n">
        <v>170.445</v>
      </c>
      <c r="G60" s="153" t="inlineStr">
        <is>
          <t>为农牧业生产提供保障，面对灾害时，最大限度补偿生产损失。</t>
        </is>
      </c>
      <c r="H60" s="130" t="n">
        <v>13</v>
      </c>
      <c r="I60" s="130" t="n">
        <v>0.6512</v>
      </c>
      <c r="J60" s="130" t="n">
        <v>2.4745</v>
      </c>
      <c r="K60" s="130" t="inlineStr">
        <is>
          <t>农业
农村局</t>
        </is>
      </c>
      <c r="L60" s="130" t="inlineStr">
        <is>
          <t>毛井镇</t>
        </is>
      </c>
      <c r="M60" s="130" t="n"/>
    </row>
    <row r="61" ht="55" customHeight="1">
      <c r="A61" s="130" t="n">
        <v>12</v>
      </c>
      <c r="B61" s="130" t="inlineStr">
        <is>
          <t>环县2022年农业保险县级补贴</t>
        </is>
      </c>
      <c r="C61" s="130" t="inlineStr">
        <is>
          <t>新建</t>
        </is>
      </c>
      <c r="D61" s="130" t="inlineStr">
        <is>
          <t>木钵镇</t>
        </is>
      </c>
      <c r="E61" s="153" t="inlineStr">
        <is>
          <t>完成中央品种大田玉米6808亩、能繁母猪31头、冬小麦3906亩、育肥猪125头，省级品种肉牛1827头、肉羊13711只，一县一（多）品基础母羊18779只、小杂粮752.05亩。</t>
        </is>
      </c>
      <c r="F61" s="210" t="n">
        <v>142.777</v>
      </c>
      <c r="G61" s="153" t="inlineStr">
        <is>
          <t>为农牧业生产提供保障，面对灾害时，最大限度补偿生产损失。</t>
        </is>
      </c>
      <c r="H61" s="130" t="n">
        <v>17</v>
      </c>
      <c r="I61" s="130" t="n">
        <v>0.4038</v>
      </c>
      <c r="J61" s="130" t="n">
        <v>1.5344</v>
      </c>
      <c r="K61" s="130" t="inlineStr">
        <is>
          <t>农业
农村局</t>
        </is>
      </c>
      <c r="L61" s="130" t="inlineStr">
        <is>
          <t>木钵镇</t>
        </is>
      </c>
      <c r="M61" s="130" t="n"/>
    </row>
    <row r="62" ht="57" customHeight="1">
      <c r="A62" s="130" t="n">
        <v>13</v>
      </c>
      <c r="B62" s="130" t="inlineStr">
        <is>
          <t>环县2022年农业保险县级补贴</t>
        </is>
      </c>
      <c r="C62" s="130" t="inlineStr">
        <is>
          <t>新建</t>
        </is>
      </c>
      <c r="D62" s="130" t="inlineStr">
        <is>
          <t>南湫乡</t>
        </is>
      </c>
      <c r="E62" s="153" t="inlineStr">
        <is>
          <t>完成中央品种马铃薯950亩、大田玉米1970亩、能繁母猪7头、冬小麦5052亩、育肥猪47头，省级品种肉牛40头、肉羊11370只，一县一（多）品基础母羊9257只、小杂粮10252.45亩。</t>
        </is>
      </c>
      <c r="F62" s="210" t="n">
        <v>75.10299999999999</v>
      </c>
      <c r="G62" s="153" t="inlineStr">
        <is>
          <t>为农牧业生产提供保障，面对灾害时，最大限度补偿生产损失。</t>
        </is>
      </c>
      <c r="H62" s="130" t="n">
        <v>7</v>
      </c>
      <c r="I62" s="130" t="n">
        <v>0.1931</v>
      </c>
      <c r="J62" s="130" t="n">
        <v>0.7337</v>
      </c>
      <c r="K62" s="130" t="inlineStr">
        <is>
          <t>农业
农村局</t>
        </is>
      </c>
      <c r="L62" s="130" t="inlineStr">
        <is>
          <t>南湫乡</t>
        </is>
      </c>
      <c r="M62" s="130" t="n"/>
    </row>
    <row r="63" ht="57" customHeight="1">
      <c r="A63" s="130" t="n">
        <v>14</v>
      </c>
      <c r="B63" s="130" t="inlineStr">
        <is>
          <t>环县2022年农业保险县级补贴</t>
        </is>
      </c>
      <c r="C63" s="130" t="inlineStr">
        <is>
          <t>新建</t>
        </is>
      </c>
      <c r="D63" s="130" t="inlineStr">
        <is>
          <t>秦团庄乡</t>
        </is>
      </c>
      <c r="E63" s="153" t="inlineStr">
        <is>
          <t>完成中央品种马铃薯380亩、大田玉米6808亩、能繁母猪26头、冬小麦3716亩、育肥猪93头，省级品种肉牛60头、肉羊11850只，一县一（多）品基础母羊12099只、小杂粮8201.7亩。</t>
        </is>
      </c>
      <c r="F63" s="210" t="n">
        <v>89.535</v>
      </c>
      <c r="G63" s="153" t="inlineStr">
        <is>
          <t>为农牧业生产提供保障，面对灾害时，最大限度补偿生产损失。</t>
        </is>
      </c>
      <c r="H63" s="130" t="n">
        <v>8</v>
      </c>
      <c r="I63" s="130" t="n">
        <v>0.2169</v>
      </c>
      <c r="J63" s="130" t="n">
        <v>0.8242</v>
      </c>
      <c r="K63" s="130" t="inlineStr">
        <is>
          <t>农业
农村局</t>
        </is>
      </c>
      <c r="L63" s="130" t="inlineStr">
        <is>
          <t>秦团庄乡</t>
        </is>
      </c>
      <c r="M63" s="130" t="n"/>
    </row>
    <row r="64" ht="54" customHeight="1">
      <c r="A64" s="130" t="n">
        <v>15</v>
      </c>
      <c r="B64" s="130" t="inlineStr">
        <is>
          <t>环县2022年农业保险县级补贴</t>
        </is>
      </c>
      <c r="C64" s="130" t="inlineStr">
        <is>
          <t>新建</t>
        </is>
      </c>
      <c r="D64" s="130" t="inlineStr">
        <is>
          <t>曲子镇</t>
        </is>
      </c>
      <c r="E64" s="153" t="inlineStr">
        <is>
          <t>完成中央品种大田玉米20632亩、能繁母猪46头、冬小麦6511亩、育肥猪129头，省级品种苹果69亩、肉牛2100头、肉羊16701只，一县一（多）品基础母羊17773只、小杂粮1366.95亩。</t>
        </is>
      </c>
      <c r="F64" s="210" t="n">
        <v>152.527</v>
      </c>
      <c r="G64" s="153" t="inlineStr">
        <is>
          <t>为农牧业生产提供保障，面对灾害时，最大限度补偿生产损失。</t>
        </is>
      </c>
      <c r="H64" s="130" t="n">
        <v>15</v>
      </c>
      <c r="I64" s="130" t="n">
        <v>0.0098</v>
      </c>
      <c r="J64" s="130" t="n">
        <v>0.0412</v>
      </c>
      <c r="K64" s="130" t="inlineStr">
        <is>
          <t>农业
农村局</t>
        </is>
      </c>
      <c r="L64" s="130" t="inlineStr">
        <is>
          <t>曲子镇</t>
        </is>
      </c>
      <c r="M64" s="130" t="n"/>
    </row>
    <row r="65" ht="54" customHeight="1">
      <c r="A65" s="130" t="n">
        <v>16</v>
      </c>
      <c r="B65" s="130" t="inlineStr">
        <is>
          <t>环县2022年农业保险县级补贴</t>
        </is>
      </c>
      <c r="C65" s="130" t="inlineStr">
        <is>
          <t>新建</t>
        </is>
      </c>
      <c r="D65" s="130" t="inlineStr">
        <is>
          <t>山城乡</t>
        </is>
      </c>
      <c r="E65" s="153" t="inlineStr">
        <is>
          <t>完成中央品种大田玉米6808亩、能繁母猪51头、冬小麦2409亩、育肥猪73头，省级品种肉牛95头、肉羊16647只，一县一（多）品基础母羊14218只、小杂粮12097.8亩。</t>
        </is>
      </c>
      <c r="F65" s="210" t="n">
        <v>110.843</v>
      </c>
      <c r="G65" s="153" t="inlineStr">
        <is>
          <t>为农牧业生产提供保障，面对灾害时，最大限度补偿生产损失。</t>
        </is>
      </c>
      <c r="H65" s="130" t="n">
        <v>9</v>
      </c>
      <c r="I65" s="130" t="n">
        <v>0.3619</v>
      </c>
      <c r="J65" s="130" t="n">
        <v>1.3752</v>
      </c>
      <c r="K65" s="130" t="inlineStr">
        <is>
          <t>农业
农村局</t>
        </is>
      </c>
      <c r="L65" s="130" t="inlineStr">
        <is>
          <t>山城乡</t>
        </is>
      </c>
      <c r="M65" s="130" t="n"/>
    </row>
    <row r="66" ht="54" customHeight="1">
      <c r="A66" s="130" t="n">
        <v>17</v>
      </c>
      <c r="B66" s="130" t="inlineStr">
        <is>
          <t>环县2022年农业保险县级补贴</t>
        </is>
      </c>
      <c r="C66" s="130" t="inlineStr">
        <is>
          <t>新建</t>
        </is>
      </c>
      <c r="D66" s="130" t="inlineStr">
        <is>
          <t>天池乡</t>
        </is>
      </c>
      <c r="E66" s="153" t="inlineStr">
        <is>
          <t>完成中央品种大田玉米16485亩、能繁母猪24头、冬小麦8464亩、育肥猪95头，省级品种肉牛2145头、肉羊13341只，一县一（多）品基础母羊12840只、小杂粮1366.95亩。</t>
        </is>
      </c>
      <c r="F66" s="210" t="n">
        <v>122.051</v>
      </c>
      <c r="G66" s="153" t="inlineStr">
        <is>
          <t>为农牧业生产提供保障，面对灾害时，最大限度补偿生产损失。</t>
        </is>
      </c>
      <c r="H66" s="130" t="n">
        <v>16</v>
      </c>
      <c r="I66" s="130" t="n">
        <v>0.2639</v>
      </c>
      <c r="J66" s="130" t="n">
        <v>1.0028</v>
      </c>
      <c r="K66" s="130" t="inlineStr">
        <is>
          <t>农业
农村局</t>
        </is>
      </c>
      <c r="L66" s="130" t="inlineStr">
        <is>
          <t>天池乡</t>
        </is>
      </c>
      <c r="M66" s="130" t="n"/>
    </row>
    <row r="67" ht="54" customHeight="1">
      <c r="A67" s="130" t="n">
        <v>18</v>
      </c>
      <c r="B67" s="130" t="inlineStr">
        <is>
          <t>环县2022年农业保险县级补贴</t>
        </is>
      </c>
      <c r="C67" s="130" t="inlineStr">
        <is>
          <t>新建</t>
        </is>
      </c>
      <c r="D67" s="130" t="inlineStr">
        <is>
          <t>甜水镇</t>
        </is>
      </c>
      <c r="E67" s="153" t="inlineStr">
        <is>
          <t>完成中央品种大田玉米10955亩、能繁母猪18头、冬小麦3255亩、育肥猪93头，省级品种肉牛98头、肉羊13385只，一县一（多）品基础母羊16200只、小杂粮1366.95亩。</t>
        </is>
      </c>
      <c r="F67" s="210" t="n">
        <v>107.164</v>
      </c>
      <c r="G67" s="153" t="inlineStr">
        <is>
          <t>为农牧业生产提供保障，面对灾害时，最大限度补偿生产损失。</t>
        </is>
      </c>
      <c r="H67" s="130" t="n">
        <v>10</v>
      </c>
      <c r="I67" s="130" t="n">
        <v>0.2312</v>
      </c>
      <c r="J67" s="130" t="n">
        <v>0.8784999999999999</v>
      </c>
      <c r="K67" s="130" t="inlineStr">
        <is>
          <t>农业
农村局</t>
        </is>
      </c>
      <c r="L67" s="130" t="inlineStr">
        <is>
          <t>甜水镇</t>
        </is>
      </c>
      <c r="M67" s="130" t="n"/>
    </row>
    <row r="68" ht="54" customHeight="1">
      <c r="A68" s="130" t="n">
        <v>19</v>
      </c>
      <c r="B68" s="130" t="inlineStr">
        <is>
          <t>环县2022年农业保险县级补贴</t>
        </is>
      </c>
      <c r="C68" s="130" t="inlineStr">
        <is>
          <t>新建</t>
        </is>
      </c>
      <c r="D68" s="130" t="inlineStr">
        <is>
          <t>小南沟乡</t>
        </is>
      </c>
      <c r="E68" s="153" t="inlineStr">
        <is>
          <t>完成中央品种马铃薯190亩、大田玉米12338亩、能繁母猪15头、冬小麦5658亩、育肥猪91头，省级品种肉牛580头、肉羊14497只，一县一（多）品基础母羊9643只、小杂粮683.8亩。</t>
        </is>
      </c>
      <c r="F68" s="210" t="n">
        <v>83.06</v>
      </c>
      <c r="G68" s="153" t="inlineStr">
        <is>
          <t>为农牧业生产提供保障，面对灾害时，最大限度补偿生产损失。</t>
        </is>
      </c>
      <c r="H68" s="130" t="n">
        <v>12</v>
      </c>
      <c r="I68" s="130" t="n">
        <v>0.2019</v>
      </c>
      <c r="J68" s="130" t="n">
        <v>0.7672</v>
      </c>
      <c r="K68" s="130" t="inlineStr">
        <is>
          <t>农业
农村局</t>
        </is>
      </c>
      <c r="L68" s="130" t="inlineStr">
        <is>
          <t>小南沟乡</t>
        </is>
      </c>
      <c r="M68" s="130" t="n"/>
    </row>
    <row r="69" ht="54" customHeight="1">
      <c r="A69" s="130" t="n">
        <v>20</v>
      </c>
      <c r="B69" s="130" t="inlineStr">
        <is>
          <t>环县2022年农业保险县级补贴</t>
        </is>
      </c>
      <c r="C69" s="130" t="inlineStr">
        <is>
          <t>新建</t>
        </is>
      </c>
      <c r="D69" s="130" t="inlineStr">
        <is>
          <t>演武乡</t>
        </is>
      </c>
      <c r="E69" s="153" t="inlineStr">
        <is>
          <t>完成中央品种大田玉米6806亩、能繁母猪17头、冬小麦5858亩、育肥猪125头，省级品种苹果40亩、肉牛540头、肉羊10407只，一县一（多）品基础母羊8486只、小杂粮683.8亩。</t>
        </is>
      </c>
      <c r="F69" s="210" t="n">
        <v>69.35899999999999</v>
      </c>
      <c r="G69" s="153" t="inlineStr">
        <is>
          <t>为农牧业生产提供保障，面对灾害时，最大限度补偿生产损失。</t>
        </is>
      </c>
      <c r="H69" s="130" t="n">
        <v>9</v>
      </c>
      <c r="I69" s="199" t="n">
        <v>0.147</v>
      </c>
      <c r="J69" s="199" t="n">
        <v>0.5586</v>
      </c>
      <c r="K69" s="130" t="inlineStr">
        <is>
          <t>农业
农村局</t>
        </is>
      </c>
      <c r="L69" s="130" t="inlineStr">
        <is>
          <t>演武乡</t>
        </is>
      </c>
      <c r="M69" s="130" t="n"/>
    </row>
    <row r="70" ht="77" customHeight="1">
      <c r="A70" s="138" t="inlineStr">
        <is>
          <t>九</t>
        </is>
      </c>
      <c r="B70" s="138" t="inlineStr">
        <is>
          <t>荞麦订单种植及基地建设项目</t>
        </is>
      </c>
      <c r="C70" s="138" t="inlineStr">
        <is>
          <t>新建</t>
        </is>
      </c>
      <c r="D70" s="138" t="inlineStr">
        <is>
          <t>南湫等10乡镇</t>
        </is>
      </c>
      <c r="E70" s="166" t="inlineStr">
        <is>
          <t>扶持南湫、甜水、山城、洪德、车道、毛井、耿湾、秦团庄、小南沟、芦家湾等10个乡镇脱贫户和监测对象开展订单种植荞麦1万亩，每亩补助50元；建设示范基地2000亩，每亩补助170元。</t>
        </is>
      </c>
      <c r="F70" s="138" t="n">
        <v>84</v>
      </c>
      <c r="G70" s="166" t="inlineStr">
        <is>
          <t>运用合作社加农户的模式，公司供应种子，统一组织种植，成熟后公司按照保底价进行回收，降低农户的收益风险，增加农户的收入，每亩均收入150元以上。</t>
        </is>
      </c>
      <c r="H70" s="138">
        <f>SUM(H71:H77)</f>
        <v/>
      </c>
      <c r="I70" s="138">
        <f>SUM(I71:I77)</f>
        <v/>
      </c>
      <c r="J70" s="138">
        <f>SUM(J71:J77)</f>
        <v/>
      </c>
      <c r="K70" s="138" t="inlineStr">
        <is>
          <t>农业
农村局</t>
        </is>
      </c>
      <c r="L70" s="138" t="inlineStr">
        <is>
          <t>各乡镇</t>
        </is>
      </c>
      <c r="M70" s="138" t="n"/>
    </row>
    <row r="71" ht="70" customHeight="1">
      <c r="A71" s="130" t="n">
        <v>1</v>
      </c>
      <c r="B71" s="130" t="inlineStr">
        <is>
          <t>荞麦订单种植及基地建设
项目</t>
        </is>
      </c>
      <c r="C71" s="130" t="inlineStr">
        <is>
          <t>新建</t>
        </is>
      </c>
      <c r="D71" s="130" t="inlineStr">
        <is>
          <t>南湫</t>
        </is>
      </c>
      <c r="E71" s="181" t="inlineStr">
        <is>
          <t>种植3500亩。其中双井子村基地500亩，订单种植2500亩，代家洼村订单种植500亩。</t>
        </is>
      </c>
      <c r="F71" s="130" t="n">
        <v>23.5</v>
      </c>
      <c r="G71" s="153" t="inlineStr">
        <is>
          <t>运用合作社加农户的模式，公司供应种子，统一组织种植，成熟后公司按照保底价进行回收，降低农户的收益风险，增加农户的收入，每亩均收入150元以上。</t>
        </is>
      </c>
      <c r="H71" s="130" t="n">
        <v>2</v>
      </c>
      <c r="I71" s="130" t="n">
        <v>0.035</v>
      </c>
      <c r="J71" s="130" t="n">
        <v>0.147</v>
      </c>
      <c r="K71" s="130" t="inlineStr">
        <is>
          <t>农业
农村局</t>
        </is>
      </c>
      <c r="L71" s="130" t="inlineStr">
        <is>
          <t>南湫</t>
        </is>
      </c>
      <c r="M71" s="130" t="n"/>
    </row>
    <row r="72" ht="71" customHeight="1">
      <c r="A72" s="130" t="n">
        <v>2</v>
      </c>
      <c r="B72" s="130" t="inlineStr">
        <is>
          <t>荞麦订单种植及基地建设
项目</t>
        </is>
      </c>
      <c r="C72" s="130" t="inlineStr">
        <is>
          <t>新建</t>
        </is>
      </c>
      <c r="D72" s="130" t="inlineStr">
        <is>
          <t>甜水</t>
        </is>
      </c>
      <c r="E72" s="181" t="inlineStr">
        <is>
          <t>赵掌村订单种植1000亩，鲁掌村订单种植1000亩。</t>
        </is>
      </c>
      <c r="F72" s="130" t="n">
        <v>10</v>
      </c>
      <c r="G72" s="153" t="inlineStr">
        <is>
          <t>运用合作社加农户的模式，公司供应种子，统一组织种植，成熟后公司按照保底价进行回收，降低农户的收益风险，增加农户的收入，每亩均收入151元以上。</t>
        </is>
      </c>
      <c r="H72" s="130" t="n">
        <v>2</v>
      </c>
      <c r="I72" s="130" t="n">
        <v>0.023</v>
      </c>
      <c r="J72" s="130" t="n">
        <v>0.009599999999999999</v>
      </c>
      <c r="K72" s="130" t="inlineStr">
        <is>
          <t>农业
农村局</t>
        </is>
      </c>
      <c r="L72" s="130" t="inlineStr">
        <is>
          <t>甜水</t>
        </is>
      </c>
      <c r="M72" s="130" t="n"/>
    </row>
    <row r="73" ht="71" customHeight="1">
      <c r="A73" s="130" t="n">
        <v>3</v>
      </c>
      <c r="B73" s="130" t="inlineStr">
        <is>
          <t>荞麦订单种植及基地建设
项目</t>
        </is>
      </c>
      <c r="C73" s="130" t="inlineStr">
        <is>
          <t>新建</t>
        </is>
      </c>
      <c r="D73" s="130" t="inlineStr">
        <is>
          <t>罗山</t>
        </is>
      </c>
      <c r="E73" s="181" t="inlineStr">
        <is>
          <t>大树塬村订单种植1000亩。</t>
        </is>
      </c>
      <c r="F73" s="130" t="n">
        <v>5</v>
      </c>
      <c r="G73" s="153" t="inlineStr">
        <is>
          <t>运用合作社加农户的模式，公司供应种子，统一组织种植，成熟后公司按照保底价进行回收，降低农户的收益风险，增加农户的收入，每亩均收入152元以上。</t>
        </is>
      </c>
      <c r="H73" s="130" t="n">
        <v>1</v>
      </c>
      <c r="I73" s="130" t="n">
        <v>0.012</v>
      </c>
      <c r="J73" s="130" t="n">
        <v>0.0504</v>
      </c>
      <c r="K73" s="130" t="inlineStr">
        <is>
          <t>农业
农村局</t>
        </is>
      </c>
      <c r="L73" s="130" t="inlineStr">
        <is>
          <t>罗山</t>
        </is>
      </c>
      <c r="M73" s="130" t="n"/>
    </row>
    <row r="74" ht="71" customHeight="1">
      <c r="A74" s="130" t="n">
        <v>4</v>
      </c>
      <c r="B74" s="130" t="inlineStr">
        <is>
          <t>荞麦订单种植及基地建设
项目</t>
        </is>
      </c>
      <c r="C74" s="130" t="inlineStr">
        <is>
          <t>新建</t>
        </is>
      </c>
      <c r="D74" s="130" t="inlineStr">
        <is>
          <t>洪德</t>
        </is>
      </c>
      <c r="E74" s="181" t="inlineStr">
        <is>
          <t>张塬基地500亩，李家塬订单种植1000亩，张崾岘订单种植500亩。</t>
        </is>
      </c>
      <c r="F74" s="130" t="n">
        <v>16</v>
      </c>
      <c r="G74" s="153" t="inlineStr">
        <is>
          <t>运用合作社加农户的模式，公司供应种子，统一组织种植，成熟后公司按照保底价进行回收，降低农户的收益风险，增加农户的收入，每亩均收入153元以上。</t>
        </is>
      </c>
      <c r="H74" s="130" t="n">
        <v>3</v>
      </c>
      <c r="I74" s="130" t="n">
        <v>0.0408</v>
      </c>
      <c r="J74" s="130" t="n">
        <v>0.5632</v>
      </c>
      <c r="K74" s="130" t="inlineStr">
        <is>
          <t>农业
农村局</t>
        </is>
      </c>
      <c r="L74" s="130" t="inlineStr">
        <is>
          <t>洪德</t>
        </is>
      </c>
      <c r="M74" s="130" t="n"/>
    </row>
    <row r="75" ht="71" customHeight="1">
      <c r="A75" s="130" t="n">
        <v>5</v>
      </c>
      <c r="B75" s="130" t="inlineStr">
        <is>
          <t>荞麦订单种植及基地建设
项目</t>
        </is>
      </c>
      <c r="C75" s="130" t="inlineStr">
        <is>
          <t>新建</t>
        </is>
      </c>
      <c r="D75" s="130" t="inlineStr">
        <is>
          <t>车道</t>
        </is>
      </c>
      <c r="E75" s="181" t="inlineStr">
        <is>
          <t>元峁村基地500亩，订单种植1000亩。</t>
        </is>
      </c>
      <c r="F75" s="130" t="n">
        <v>13.5</v>
      </c>
      <c r="G75" s="153" t="inlineStr">
        <is>
          <t>运用合作社加农户的模式，公司供应种子，统一组织种植，成熟后公司按照保底价进行回收，降低农户的收益风险，增加农户的收入，每亩均收入154元以上。</t>
        </is>
      </c>
      <c r="H75" s="130" t="n">
        <v>1</v>
      </c>
      <c r="I75" s="130" t="n">
        <v>0.011</v>
      </c>
      <c r="J75" s="130" t="n">
        <v>0.0462</v>
      </c>
      <c r="K75" s="130" t="inlineStr">
        <is>
          <t>农业
农村局</t>
        </is>
      </c>
      <c r="L75" s="130" t="inlineStr">
        <is>
          <t>车道</t>
        </is>
      </c>
      <c r="M75" s="130" t="n"/>
    </row>
    <row r="76" ht="71" customHeight="1">
      <c r="A76" s="130" t="n">
        <v>6</v>
      </c>
      <c r="B76" s="130" t="inlineStr">
        <is>
          <t>荞麦订单种植及基地建设
项目</t>
        </is>
      </c>
      <c r="C76" s="130" t="inlineStr">
        <is>
          <t>新建</t>
        </is>
      </c>
      <c r="D76" s="130" t="inlineStr">
        <is>
          <t>毛井</t>
        </is>
      </c>
      <c r="E76" s="181" t="inlineStr">
        <is>
          <t>山西掌村基地500亩，黄寨柯村订单种植1000亩。</t>
        </is>
      </c>
      <c r="F76" s="130" t="n">
        <v>13.5</v>
      </c>
      <c r="G76" s="153" t="inlineStr">
        <is>
          <t>运用合作社加农户的模式，公司供应种子，统一组织种植，成熟后公司按照保底价进行回收，降低农户的收益风险，增加农户的收入，每亩均收入155元以上。</t>
        </is>
      </c>
      <c r="H76" s="130" t="n">
        <v>2</v>
      </c>
      <c r="I76" s="130" t="n">
        <v>0.015</v>
      </c>
      <c r="J76" s="130" t="n">
        <v>0.063</v>
      </c>
      <c r="K76" s="130" t="inlineStr">
        <is>
          <t>农业
农村局</t>
        </is>
      </c>
      <c r="L76" s="130" t="inlineStr">
        <is>
          <t>毛井</t>
        </is>
      </c>
      <c r="M76" s="130" t="n"/>
    </row>
    <row r="77" ht="71" customHeight="1">
      <c r="A77" s="130" t="n">
        <v>7</v>
      </c>
      <c r="B77" s="130" t="inlineStr">
        <is>
          <t>荞麦订单种植及基地建设
项目</t>
        </is>
      </c>
      <c r="C77" s="130" t="inlineStr">
        <is>
          <t>新建</t>
        </is>
      </c>
      <c r="D77" s="130" t="inlineStr">
        <is>
          <t>虎洞</t>
        </is>
      </c>
      <c r="E77" s="181" t="inlineStr">
        <is>
          <t>刘解掌村订单种植500亩。</t>
        </is>
      </c>
      <c r="F77" s="130" t="n">
        <v>2.5</v>
      </c>
      <c r="G77" s="153" t="inlineStr">
        <is>
          <t>运用合作社加农户的模式，公司供应种子，统一组织种植，成熟后公司按照保底价进行回收，降低农户的收益风险，增加农户的收入，每亩均收入156元以上。</t>
        </is>
      </c>
      <c r="H77" s="130" t="n">
        <v>1</v>
      </c>
      <c r="I77" s="130" t="n">
        <v>0.005</v>
      </c>
      <c r="J77" s="130" t="n">
        <v>0.021</v>
      </c>
      <c r="K77" s="130" t="inlineStr">
        <is>
          <t>农业
农村局</t>
        </is>
      </c>
      <c r="L77" s="130" t="inlineStr">
        <is>
          <t>虎洞</t>
        </is>
      </c>
      <c r="M77" s="130" t="n"/>
    </row>
    <row r="78" ht="39" customHeight="1">
      <c r="A78" s="138" t="inlineStr">
        <is>
          <t>十</t>
        </is>
      </c>
      <c r="B78" s="138" t="inlineStr">
        <is>
          <t>户厕改造项目</t>
        </is>
      </c>
      <c r="C78" s="138" t="inlineStr">
        <is>
          <t>新建</t>
        </is>
      </c>
      <c r="D78" s="138" t="inlineStr">
        <is>
          <t>全县</t>
        </is>
      </c>
      <c r="E78" s="166" t="inlineStr">
        <is>
          <t>为2850户脱贫户（含监测对象）每户改造户厕1处，每处落实县级补助资金1200元，产权归农户所有。</t>
        </is>
      </c>
      <c r="F78" s="138" t="n">
        <v>342</v>
      </c>
      <c r="G78" s="166" t="inlineStr">
        <is>
          <t>转变群众的卫生习惯，改善人居环境。</t>
        </is>
      </c>
      <c r="H78" s="138" t="n">
        <v>251</v>
      </c>
      <c r="I78" s="138" t="n">
        <v>0.0285</v>
      </c>
      <c r="J78" s="138" t="n">
        <v>1.1685</v>
      </c>
      <c r="K78" s="138" t="inlineStr">
        <is>
          <t>农业
农村局</t>
        </is>
      </c>
      <c r="L78" s="138" t="inlineStr">
        <is>
          <t>各乡镇</t>
        </is>
      </c>
      <c r="M78" s="138" t="n"/>
    </row>
    <row r="79" ht="79" customHeight="1">
      <c r="A79" s="138" t="inlineStr">
        <is>
          <t>十一</t>
        </is>
      </c>
      <c r="B79" s="138" t="inlineStr">
        <is>
          <t>现代丝路寒旱夏播（复种）脱毒马铃薯实验示范点建设项目</t>
        </is>
      </c>
      <c r="C79" s="138" t="inlineStr">
        <is>
          <t>新建</t>
        </is>
      </c>
      <c r="D79" s="138" t="inlineStr">
        <is>
          <t>合道
演武</t>
        </is>
      </c>
      <c r="E79" s="166" t="inlineStr">
        <is>
          <t>在合道、演武各选择一个村，每村建立集中连片夏播（复种）脱毒马铃薯实验示范点200亩，每亩投放脱毒种薯150公斤，折合资金每亩补助150元</t>
        </is>
      </c>
      <c r="F79" s="138" t="n">
        <v>18</v>
      </c>
      <c r="G79" s="166" t="inlineStr">
        <is>
          <t>开展夏播马铃薯试验示范，创新保障粮食安全的种植方式，增加农户收入，亩均纯收入800元以上。</t>
        </is>
      </c>
      <c r="H79" s="138" t="n">
        <v>2</v>
      </c>
      <c r="I79" s="138" t="n">
        <v>0.004</v>
      </c>
      <c r="J79" s="138" t="n">
        <v>0.012</v>
      </c>
      <c r="K79" s="138" t="inlineStr">
        <is>
          <t>农业
农村局</t>
        </is>
      </c>
      <c r="L79" s="138" t="inlineStr">
        <is>
          <t>种子管理站</t>
        </is>
      </c>
      <c r="M79" s="138" t="n"/>
    </row>
    <row r="80" ht="63" customHeight="1">
      <c r="A80" s="138" t="inlineStr">
        <is>
          <t>十二</t>
        </is>
      </c>
      <c r="B80" s="138" t="inlineStr">
        <is>
          <t>雨露计划补助项目</t>
        </is>
      </c>
      <c r="C80" s="138" t="inlineStr">
        <is>
          <t>新建</t>
        </is>
      </c>
      <c r="D80" s="138" t="inlineStr">
        <is>
          <t>全县</t>
        </is>
      </c>
      <c r="E80" s="154" t="inlineStr">
        <is>
          <t>对符合雨露计划项目补助条件的554人（次）脱贫人口（含监测对象）进行补助，每人每学期补助1500元。</t>
        </is>
      </c>
      <c r="F80" s="138" t="n">
        <v>83.09999999999999</v>
      </c>
      <c r="G80" s="154" t="inlineStr">
        <is>
          <t>帮助脱贫家庭新成长劳动力掌握职业技能，促进就业，巩固脱贫成果，改变贫困地区落后面貌，促进农村劳动力人口转移就业。</t>
        </is>
      </c>
      <c r="H80" s="138">
        <f>SUM(H81:H100)</f>
        <v/>
      </c>
      <c r="I80" s="138">
        <f>SUM(I81:I100)</f>
        <v/>
      </c>
      <c r="J80" s="138">
        <f>SUM(J81:J100)</f>
        <v/>
      </c>
      <c r="K80" s="138" t="inlineStr">
        <is>
          <t>乡村
振兴局</t>
        </is>
      </c>
      <c r="L80" s="138" t="inlineStr">
        <is>
          <t>各乡镇</t>
        </is>
      </c>
      <c r="M80" s="138" t="n"/>
    </row>
    <row r="81" ht="80" customFormat="1" customHeight="1" s="117">
      <c r="A81" s="130" t="n">
        <v>1</v>
      </c>
      <c r="B81" s="130" t="inlineStr">
        <is>
          <t>雨露计划
项目</t>
        </is>
      </c>
      <c r="C81" s="130" t="inlineStr">
        <is>
          <t>新建</t>
        </is>
      </c>
      <c r="D81" s="130" t="inlineStr">
        <is>
          <t>耿湾乡</t>
        </is>
      </c>
      <c r="E81" s="153" t="inlineStr">
        <is>
          <t>2022年春季学期雨露计划（两后生）培训补助，共273人，每人每学期补助1500元。其中：张台村19人、潘掌村39人、万湾村36人、郝东掌村35人、许掌村35人、郜庄村16人、四合原村21人、桃树掌村15人、韩老庄村14人、天桥村13人、早流渠村6人、耿河村13人、黑城岔村11人。</t>
        </is>
      </c>
      <c r="F81" s="130" t="n">
        <v>40.95</v>
      </c>
      <c r="G81" s="181" t="inlineStr">
        <is>
          <t>帮助脱贫家庭新成长劳动力掌握职业技能，促进就业，巩固脱贫成果，改变贫困地区落后面貌，促进农村劳动力人口转移。</t>
        </is>
      </c>
      <c r="H81" s="130" t="n">
        <v>13</v>
      </c>
      <c r="I81" s="130" t="n">
        <v>0.0252</v>
      </c>
      <c r="J81" s="130" t="n">
        <v>0.0273</v>
      </c>
      <c r="K81" s="130" t="inlineStr">
        <is>
          <t>乡村
振兴局</t>
        </is>
      </c>
      <c r="L81" s="130" t="inlineStr">
        <is>
          <t>耿湾乡</t>
        </is>
      </c>
      <c r="M81" s="130" t="n"/>
      <c r="N81" s="123" t="n"/>
      <c r="O81" s="123" t="n"/>
      <c r="P81" s="123" t="n"/>
      <c r="Q81" s="123" t="n"/>
      <c r="R81" s="123" t="n"/>
      <c r="S81" s="123" t="n"/>
      <c r="T81" s="123" t="n"/>
      <c r="U81" s="123" t="n"/>
      <c r="V81" s="123" t="n"/>
      <c r="W81" s="123" t="n"/>
      <c r="X81" s="123" t="n"/>
      <c r="Y81" s="123" t="n"/>
      <c r="Z81" s="123" t="n"/>
      <c r="AA81" s="123" t="n"/>
      <c r="AB81" s="123" t="n"/>
      <c r="AC81" s="123" t="n"/>
      <c r="AD81" s="123" t="n"/>
      <c r="AE81" s="123" t="n"/>
      <c r="AF81" s="123" t="n"/>
      <c r="AG81" s="123" t="n"/>
      <c r="AH81" s="123" t="n"/>
      <c r="AI81" s="123" t="n"/>
      <c r="AJ81" s="123" t="n"/>
      <c r="AK81" s="123" t="n"/>
      <c r="AL81" s="123" t="n"/>
      <c r="AM81" s="123" t="n"/>
      <c r="AN81" s="123" t="n"/>
      <c r="AO81" s="123" t="n"/>
      <c r="AP81" s="123" t="n"/>
      <c r="AQ81" s="123" t="n"/>
      <c r="AR81" s="123" t="n"/>
      <c r="AS81" s="123" t="n"/>
      <c r="AT81" s="123" t="n"/>
      <c r="AU81" s="123" t="n"/>
      <c r="AV81" s="123" t="n"/>
      <c r="AW81" s="123" t="n"/>
      <c r="AX81" s="123" t="n"/>
      <c r="AY81" s="123" t="n"/>
      <c r="AZ81" s="123" t="n"/>
      <c r="BA81" s="123" t="n"/>
      <c r="BB81" s="123" t="n"/>
      <c r="BC81" s="123" t="n"/>
      <c r="BD81" s="123" t="n"/>
      <c r="BE81" s="123" t="n"/>
      <c r="BF81" s="123" t="n"/>
      <c r="BG81" s="123" t="n"/>
      <c r="BH81" s="123" t="n"/>
      <c r="BI81" s="123" t="n"/>
      <c r="BJ81" s="123" t="n"/>
      <c r="BK81" s="123" t="n"/>
      <c r="BL81" s="123" t="n"/>
      <c r="BM81" s="123" t="n"/>
      <c r="BN81" s="123" t="n"/>
      <c r="BO81" s="123" t="n"/>
      <c r="BP81" s="123" t="n"/>
      <c r="BQ81" s="123" t="n"/>
      <c r="BR81" s="123" t="n"/>
      <c r="BS81" s="123" t="n"/>
      <c r="BT81" s="123" t="n"/>
      <c r="BU81" s="123" t="n"/>
      <c r="BV81" s="123" t="n"/>
      <c r="BW81" s="123" t="n"/>
      <c r="BX81" s="123" t="n"/>
      <c r="BY81" s="123" t="n"/>
      <c r="BZ81" s="123" t="n"/>
      <c r="CA81" s="123" t="n"/>
      <c r="CB81" s="123" t="n"/>
      <c r="CC81" s="123" t="n"/>
      <c r="CD81" s="123" t="n"/>
      <c r="CE81" s="123" t="n"/>
      <c r="CF81" s="123" t="n"/>
      <c r="CG81" s="123" t="n"/>
      <c r="CH81" s="123" t="n"/>
      <c r="CI81" s="123" t="n"/>
      <c r="CJ81" s="123" t="n"/>
      <c r="CK81" s="123" t="n"/>
      <c r="CL81" s="123" t="n"/>
      <c r="CM81" s="123" t="n"/>
      <c r="CN81" s="123" t="n"/>
      <c r="CO81" s="123" t="n"/>
      <c r="CP81" s="123" t="n"/>
      <c r="CQ81" s="123" t="n"/>
      <c r="CR81" s="123" t="n"/>
      <c r="CS81" s="123" t="n"/>
      <c r="CT81" s="123" t="n"/>
      <c r="CU81" s="123" t="n"/>
      <c r="CV81" s="123" t="n"/>
      <c r="CW81" s="123" t="n"/>
      <c r="CX81" s="123" t="n"/>
      <c r="CY81" s="123" t="n"/>
      <c r="CZ81" s="123" t="n"/>
      <c r="DA81" s="123" t="n"/>
      <c r="DB81" s="123" t="n"/>
      <c r="DC81" s="123" t="n"/>
      <c r="DD81" s="123" t="n"/>
      <c r="DE81" s="123" t="n"/>
      <c r="DF81" s="123" t="n"/>
      <c r="DG81" s="123" t="n"/>
      <c r="DH81" s="123" t="n"/>
      <c r="DI81" s="123" t="n"/>
      <c r="DJ81" s="123" t="n"/>
      <c r="DK81" s="123" t="n"/>
      <c r="DL81" s="123" t="n"/>
      <c r="DM81" s="123" t="n"/>
      <c r="DN81" s="123" t="n"/>
      <c r="DO81" s="123" t="n"/>
      <c r="DP81" s="123" t="n"/>
      <c r="DQ81" s="123" t="n"/>
      <c r="DR81" s="123" t="n"/>
      <c r="DS81" s="123" t="n"/>
      <c r="DT81" s="123" t="n"/>
      <c r="DU81" s="123" t="n"/>
      <c r="DV81" s="123" t="n"/>
      <c r="DW81" s="123" t="n"/>
      <c r="DX81" s="123" t="n"/>
      <c r="DY81" s="123" t="n"/>
      <c r="DZ81" s="123" t="n"/>
      <c r="EA81" s="123" t="n"/>
      <c r="EB81" s="123" t="n"/>
      <c r="EC81" s="123" t="n"/>
      <c r="ED81" s="123" t="n"/>
      <c r="EE81" s="123" t="n"/>
      <c r="EF81" s="123" t="n"/>
      <c r="EG81" s="123" t="n"/>
      <c r="EH81" s="123" t="n"/>
      <c r="EI81" s="123" t="n"/>
      <c r="EJ81" s="123" t="n"/>
      <c r="EK81" s="123" t="n"/>
      <c r="EL81" s="123" t="n"/>
      <c r="EM81" s="123" t="n"/>
      <c r="EN81" s="123" t="n"/>
      <c r="EO81" s="123" t="n"/>
      <c r="EP81" s="123" t="n"/>
      <c r="EQ81" s="123" t="n"/>
      <c r="ER81" s="123" t="n"/>
      <c r="ES81" s="123" t="n"/>
      <c r="ET81" s="123" t="n"/>
      <c r="EU81" s="123" t="n"/>
      <c r="EV81" s="123" t="n"/>
      <c r="EW81" s="123" t="n"/>
      <c r="EX81" s="123" t="n"/>
      <c r="EY81" s="123" t="n"/>
      <c r="EZ81" s="123" t="n"/>
      <c r="FA81" s="123" t="n"/>
      <c r="FB81" s="123" t="n"/>
      <c r="FC81" s="123" t="n"/>
      <c r="FD81" s="123" t="n"/>
      <c r="FE81" s="123" t="n"/>
      <c r="FF81" s="123" t="n"/>
      <c r="FG81" s="123" t="n"/>
      <c r="FH81" s="123" t="n"/>
      <c r="FI81" s="123" t="n"/>
      <c r="FJ81" s="123" t="n"/>
      <c r="FK81" s="123" t="n"/>
      <c r="FL81" s="123" t="n"/>
      <c r="FM81" s="123" t="n"/>
      <c r="FN81" s="123" t="n"/>
    </row>
    <row r="82" ht="58" customFormat="1" customHeight="1" s="117">
      <c r="A82" s="130" t="n">
        <v>2</v>
      </c>
      <c r="B82" s="130" t="inlineStr">
        <is>
          <t>雨露计划
项目</t>
        </is>
      </c>
      <c r="C82" s="130" t="inlineStr">
        <is>
          <t>新建</t>
        </is>
      </c>
      <c r="D82" s="130" t="inlineStr">
        <is>
          <t>八珠乡</t>
        </is>
      </c>
      <c r="E82" s="153" t="inlineStr">
        <is>
          <t>补助24，其中：曹塬村4人、瓦崾岘村1人、杏树沟村2人、塔尔咀村3人、马连掌村1人、冯家湾村7人、苟塬村1人、湫坝沟村1人、白塬村4人。</t>
        </is>
      </c>
      <c r="F82" s="130" t="n">
        <v>3.6</v>
      </c>
      <c r="G82" s="181" t="inlineStr">
        <is>
          <t>帮助脱贫家庭新成长劳动力掌握职业技能，促进就业，巩固脱贫成果，改变贫困地区落后面貌，促进农村劳动力人口转移。</t>
        </is>
      </c>
      <c r="H82" s="130" t="n">
        <v>9</v>
      </c>
      <c r="I82" s="130" t="n">
        <v>0.0019</v>
      </c>
      <c r="J82" s="130" t="n">
        <v>0.0024</v>
      </c>
      <c r="K82" s="130" t="inlineStr">
        <is>
          <t>乡村
振兴局</t>
        </is>
      </c>
      <c r="L82" s="130" t="inlineStr">
        <is>
          <t>八珠乡</t>
        </is>
      </c>
      <c r="M82" s="130" t="n"/>
      <c r="N82" s="123" t="n"/>
      <c r="O82" s="123" t="n"/>
      <c r="P82" s="123" t="n"/>
      <c r="Q82" s="123" t="n"/>
      <c r="R82" s="123" t="n"/>
      <c r="S82" s="123" t="n"/>
      <c r="T82" s="123" t="n"/>
      <c r="U82" s="123" t="n"/>
      <c r="V82" s="123" t="n"/>
      <c r="W82" s="123" t="n"/>
      <c r="X82" s="123" t="n"/>
      <c r="Y82" s="123" t="n"/>
      <c r="Z82" s="123" t="n"/>
      <c r="AA82" s="123" t="n"/>
      <c r="AB82" s="123" t="n"/>
      <c r="AC82" s="123" t="n"/>
      <c r="AD82" s="123" t="n"/>
      <c r="AE82" s="123" t="n"/>
      <c r="AF82" s="123" t="n"/>
      <c r="AG82" s="123" t="n"/>
      <c r="AH82" s="123" t="n"/>
      <c r="AI82" s="123" t="n"/>
      <c r="AJ82" s="123" t="n"/>
      <c r="AK82" s="123" t="n"/>
      <c r="AL82" s="123" t="n"/>
      <c r="AM82" s="123" t="n"/>
      <c r="AN82" s="123" t="n"/>
      <c r="AO82" s="123" t="n"/>
      <c r="AP82" s="123" t="n"/>
      <c r="AQ82" s="123" t="n"/>
      <c r="AR82" s="123" t="n"/>
      <c r="AS82" s="123" t="n"/>
      <c r="AT82" s="123" t="n"/>
      <c r="AU82" s="123" t="n"/>
      <c r="AV82" s="123" t="n"/>
      <c r="AW82" s="123" t="n"/>
      <c r="AX82" s="123" t="n"/>
      <c r="AY82" s="123" t="n"/>
      <c r="AZ82" s="123" t="n"/>
      <c r="BA82" s="123" t="n"/>
      <c r="BB82" s="123" t="n"/>
      <c r="BC82" s="123" t="n"/>
      <c r="BD82" s="123" t="n"/>
      <c r="BE82" s="123" t="n"/>
      <c r="BF82" s="123" t="n"/>
      <c r="BG82" s="123" t="n"/>
      <c r="BH82" s="123" t="n"/>
      <c r="BI82" s="123" t="n"/>
      <c r="BJ82" s="123" t="n"/>
      <c r="BK82" s="123" t="n"/>
      <c r="BL82" s="123" t="n"/>
      <c r="BM82" s="123" t="n"/>
      <c r="BN82" s="123" t="n"/>
      <c r="BO82" s="123" t="n"/>
      <c r="BP82" s="123" t="n"/>
      <c r="BQ82" s="123" t="n"/>
      <c r="BR82" s="123" t="n"/>
      <c r="BS82" s="123" t="n"/>
      <c r="BT82" s="123" t="n"/>
      <c r="BU82" s="123" t="n"/>
      <c r="BV82" s="123" t="n"/>
      <c r="BW82" s="123" t="n"/>
      <c r="BX82" s="123" t="n"/>
      <c r="BY82" s="123" t="n"/>
      <c r="BZ82" s="123" t="n"/>
      <c r="CA82" s="123" t="n"/>
      <c r="CB82" s="123" t="n"/>
      <c r="CC82" s="123" t="n"/>
      <c r="CD82" s="123" t="n"/>
      <c r="CE82" s="123" t="n"/>
      <c r="CF82" s="123" t="n"/>
      <c r="CG82" s="123" t="n"/>
      <c r="CH82" s="123" t="n"/>
      <c r="CI82" s="123" t="n"/>
      <c r="CJ82" s="123" t="n"/>
      <c r="CK82" s="123" t="n"/>
      <c r="CL82" s="123" t="n"/>
      <c r="CM82" s="123" t="n"/>
      <c r="CN82" s="123" t="n"/>
      <c r="CO82" s="123" t="n"/>
      <c r="CP82" s="123" t="n"/>
      <c r="CQ82" s="123" t="n"/>
      <c r="CR82" s="123" t="n"/>
      <c r="CS82" s="123" t="n"/>
      <c r="CT82" s="123" t="n"/>
      <c r="CU82" s="123" t="n"/>
      <c r="CV82" s="123" t="n"/>
      <c r="CW82" s="123" t="n"/>
      <c r="CX82" s="123" t="n"/>
      <c r="CY82" s="123" t="n"/>
      <c r="CZ82" s="123" t="n"/>
      <c r="DA82" s="123" t="n"/>
      <c r="DB82" s="123" t="n"/>
      <c r="DC82" s="123" t="n"/>
      <c r="DD82" s="123" t="n"/>
      <c r="DE82" s="123" t="n"/>
      <c r="DF82" s="123" t="n"/>
      <c r="DG82" s="123" t="n"/>
      <c r="DH82" s="123" t="n"/>
      <c r="DI82" s="123" t="n"/>
      <c r="DJ82" s="123" t="n"/>
      <c r="DK82" s="123" t="n"/>
      <c r="DL82" s="123" t="n"/>
      <c r="DM82" s="123" t="n"/>
      <c r="DN82" s="123" t="n"/>
      <c r="DO82" s="123" t="n"/>
      <c r="DP82" s="123" t="n"/>
      <c r="DQ82" s="123" t="n"/>
      <c r="DR82" s="123" t="n"/>
      <c r="DS82" s="123" t="n"/>
      <c r="DT82" s="123" t="n"/>
      <c r="DU82" s="123" t="n"/>
      <c r="DV82" s="123" t="n"/>
      <c r="DW82" s="123" t="n"/>
      <c r="DX82" s="123" t="n"/>
      <c r="DY82" s="123" t="n"/>
      <c r="DZ82" s="123" t="n"/>
      <c r="EA82" s="123" t="n"/>
      <c r="EB82" s="123" t="n"/>
      <c r="EC82" s="123" t="n"/>
      <c r="ED82" s="123" t="n"/>
      <c r="EE82" s="123" t="n"/>
      <c r="EF82" s="123" t="n"/>
      <c r="EG82" s="123" t="n"/>
      <c r="EH82" s="123" t="n"/>
      <c r="EI82" s="123" t="n"/>
      <c r="EJ82" s="123" t="n"/>
      <c r="EK82" s="123" t="n"/>
      <c r="EL82" s="123" t="n"/>
      <c r="EM82" s="123" t="n"/>
      <c r="EN82" s="123" t="n"/>
      <c r="EO82" s="123" t="n"/>
      <c r="EP82" s="123" t="n"/>
      <c r="EQ82" s="123" t="n"/>
      <c r="ER82" s="123" t="n"/>
      <c r="ES82" s="123" t="n"/>
      <c r="ET82" s="123" t="n"/>
      <c r="EU82" s="123" t="n"/>
      <c r="EV82" s="123" t="n"/>
      <c r="EW82" s="123" t="n"/>
      <c r="EX82" s="123" t="n"/>
      <c r="EY82" s="123" t="n"/>
      <c r="EZ82" s="123" t="n"/>
      <c r="FA82" s="123" t="n"/>
      <c r="FB82" s="123" t="n"/>
      <c r="FC82" s="123" t="n"/>
      <c r="FD82" s="123" t="n"/>
      <c r="FE82" s="123" t="n"/>
      <c r="FF82" s="123" t="n"/>
      <c r="FG82" s="123" t="n"/>
      <c r="FH82" s="123" t="n"/>
      <c r="FI82" s="123" t="n"/>
      <c r="FJ82" s="123" t="n"/>
      <c r="FK82" s="123" t="n"/>
      <c r="FL82" s="123" t="n"/>
      <c r="FM82" s="123" t="n"/>
      <c r="FN82" s="123" t="n"/>
    </row>
    <row r="83" ht="58" customFormat="1" customHeight="1" s="117">
      <c r="A83" s="130" t="n">
        <v>3</v>
      </c>
      <c r="B83" s="130" t="inlineStr">
        <is>
          <t>雨露计划
项目</t>
        </is>
      </c>
      <c r="C83" s="130" t="inlineStr">
        <is>
          <t>新建</t>
        </is>
      </c>
      <c r="D83" s="130" t="inlineStr">
        <is>
          <t>罗山川乡</t>
        </is>
      </c>
      <c r="E83" s="153" t="inlineStr">
        <is>
          <t>补助5人，其中：西阳洼村1人、苇之城村1人、龙柏山1人、大树塬1人、光明村1人。</t>
        </is>
      </c>
      <c r="F83" s="130" t="n">
        <v>0.75</v>
      </c>
      <c r="G83" s="181" t="inlineStr">
        <is>
          <t>帮助脱贫家庭新成长劳动力掌握职业技能，促进就业，巩固脱贫成果，改变贫困地区落后面貌，促进农村劳动力人口转移。</t>
        </is>
      </c>
      <c r="H83" s="130" t="n">
        <v>5</v>
      </c>
      <c r="I83" s="130" t="n">
        <v>0.0005</v>
      </c>
      <c r="J83" s="130" t="n">
        <v>0.0005</v>
      </c>
      <c r="K83" s="130" t="inlineStr">
        <is>
          <t>乡村
振兴局</t>
        </is>
      </c>
      <c r="L83" s="130" t="inlineStr">
        <is>
          <t>罗山川乡</t>
        </is>
      </c>
      <c r="M83" s="130" t="n"/>
      <c r="N83" s="123" t="n"/>
      <c r="O83" s="123" t="n"/>
      <c r="P83" s="123" t="n"/>
      <c r="Q83" s="123" t="n"/>
      <c r="R83" s="123" t="n"/>
      <c r="S83" s="123" t="n"/>
      <c r="T83" s="123" t="n"/>
      <c r="U83" s="123" t="n"/>
      <c r="V83" s="123" t="n"/>
      <c r="W83" s="123" t="n"/>
      <c r="X83" s="123" t="n"/>
      <c r="Y83" s="123" t="n"/>
      <c r="Z83" s="123" t="n"/>
      <c r="AA83" s="123" t="n"/>
      <c r="AB83" s="123" t="n"/>
      <c r="AC83" s="123" t="n"/>
      <c r="AD83" s="123" t="n"/>
      <c r="AE83" s="123" t="n"/>
      <c r="AF83" s="123" t="n"/>
      <c r="AG83" s="123" t="n"/>
      <c r="AH83" s="123" t="n"/>
      <c r="AI83" s="123" t="n"/>
      <c r="AJ83" s="123" t="n"/>
      <c r="AK83" s="123" t="n"/>
      <c r="AL83" s="123" t="n"/>
      <c r="AM83" s="123" t="n"/>
      <c r="AN83" s="123" t="n"/>
      <c r="AO83" s="123" t="n"/>
      <c r="AP83" s="123" t="n"/>
      <c r="AQ83" s="123" t="n"/>
      <c r="AR83" s="123" t="n"/>
      <c r="AS83" s="123" t="n"/>
      <c r="AT83" s="123" t="n"/>
      <c r="AU83" s="123" t="n"/>
      <c r="AV83" s="123" t="n"/>
      <c r="AW83" s="123" t="n"/>
      <c r="AX83" s="123" t="n"/>
      <c r="AY83" s="123" t="n"/>
      <c r="AZ83" s="123" t="n"/>
      <c r="BA83" s="123" t="n"/>
      <c r="BB83" s="123" t="n"/>
      <c r="BC83" s="123" t="n"/>
      <c r="BD83" s="123" t="n"/>
      <c r="BE83" s="123" t="n"/>
      <c r="BF83" s="123" t="n"/>
      <c r="BG83" s="123" t="n"/>
      <c r="BH83" s="123" t="n"/>
      <c r="BI83" s="123" t="n"/>
      <c r="BJ83" s="123" t="n"/>
      <c r="BK83" s="123" t="n"/>
      <c r="BL83" s="123" t="n"/>
      <c r="BM83" s="123" t="n"/>
      <c r="BN83" s="123" t="n"/>
      <c r="BO83" s="123" t="n"/>
      <c r="BP83" s="123" t="n"/>
      <c r="BQ83" s="123" t="n"/>
      <c r="BR83" s="123" t="n"/>
      <c r="BS83" s="123" t="n"/>
      <c r="BT83" s="123" t="n"/>
      <c r="BU83" s="123" t="n"/>
      <c r="BV83" s="123" t="n"/>
      <c r="BW83" s="123" t="n"/>
      <c r="BX83" s="123" t="n"/>
      <c r="BY83" s="123" t="n"/>
      <c r="BZ83" s="123" t="n"/>
      <c r="CA83" s="123" t="n"/>
      <c r="CB83" s="123" t="n"/>
      <c r="CC83" s="123" t="n"/>
      <c r="CD83" s="123" t="n"/>
      <c r="CE83" s="123" t="n"/>
      <c r="CF83" s="123" t="n"/>
      <c r="CG83" s="123" t="n"/>
      <c r="CH83" s="123" t="n"/>
      <c r="CI83" s="123" t="n"/>
      <c r="CJ83" s="123" t="n"/>
      <c r="CK83" s="123" t="n"/>
      <c r="CL83" s="123" t="n"/>
      <c r="CM83" s="123" t="n"/>
      <c r="CN83" s="123" t="n"/>
      <c r="CO83" s="123" t="n"/>
      <c r="CP83" s="123" t="n"/>
      <c r="CQ83" s="123" t="n"/>
      <c r="CR83" s="123" t="n"/>
      <c r="CS83" s="123" t="n"/>
      <c r="CT83" s="123" t="n"/>
      <c r="CU83" s="123" t="n"/>
      <c r="CV83" s="123" t="n"/>
      <c r="CW83" s="123" t="n"/>
      <c r="CX83" s="123" t="n"/>
      <c r="CY83" s="123" t="n"/>
      <c r="CZ83" s="123" t="n"/>
      <c r="DA83" s="123" t="n"/>
      <c r="DB83" s="123" t="n"/>
      <c r="DC83" s="123" t="n"/>
      <c r="DD83" s="123" t="n"/>
      <c r="DE83" s="123" t="n"/>
      <c r="DF83" s="123" t="n"/>
      <c r="DG83" s="123" t="n"/>
      <c r="DH83" s="123" t="n"/>
      <c r="DI83" s="123" t="n"/>
      <c r="DJ83" s="123" t="n"/>
      <c r="DK83" s="123" t="n"/>
      <c r="DL83" s="123" t="n"/>
      <c r="DM83" s="123" t="n"/>
      <c r="DN83" s="123" t="n"/>
      <c r="DO83" s="123" t="n"/>
      <c r="DP83" s="123" t="n"/>
      <c r="DQ83" s="123" t="n"/>
      <c r="DR83" s="123" t="n"/>
      <c r="DS83" s="123" t="n"/>
      <c r="DT83" s="123" t="n"/>
      <c r="DU83" s="123" t="n"/>
      <c r="DV83" s="123" t="n"/>
      <c r="DW83" s="123" t="n"/>
      <c r="DX83" s="123" t="n"/>
      <c r="DY83" s="123" t="n"/>
      <c r="DZ83" s="123" t="n"/>
      <c r="EA83" s="123" t="n"/>
      <c r="EB83" s="123" t="n"/>
      <c r="EC83" s="123" t="n"/>
      <c r="ED83" s="123" t="n"/>
      <c r="EE83" s="123" t="n"/>
      <c r="EF83" s="123" t="n"/>
      <c r="EG83" s="123" t="n"/>
      <c r="EH83" s="123" t="n"/>
      <c r="EI83" s="123" t="n"/>
      <c r="EJ83" s="123" t="n"/>
      <c r="EK83" s="123" t="n"/>
      <c r="EL83" s="123" t="n"/>
      <c r="EM83" s="123" t="n"/>
      <c r="EN83" s="123" t="n"/>
      <c r="EO83" s="123" t="n"/>
      <c r="EP83" s="123" t="n"/>
      <c r="EQ83" s="123" t="n"/>
      <c r="ER83" s="123" t="n"/>
      <c r="ES83" s="123" t="n"/>
      <c r="ET83" s="123" t="n"/>
      <c r="EU83" s="123" t="n"/>
      <c r="EV83" s="123" t="n"/>
      <c r="EW83" s="123" t="n"/>
      <c r="EX83" s="123" t="n"/>
      <c r="EY83" s="123" t="n"/>
      <c r="EZ83" s="123" t="n"/>
      <c r="FA83" s="123" t="n"/>
      <c r="FB83" s="123" t="n"/>
      <c r="FC83" s="123" t="n"/>
      <c r="FD83" s="123" t="n"/>
      <c r="FE83" s="123" t="n"/>
      <c r="FF83" s="123" t="n"/>
      <c r="FG83" s="123" t="n"/>
      <c r="FH83" s="123" t="n"/>
      <c r="FI83" s="123" t="n"/>
      <c r="FJ83" s="123" t="n"/>
      <c r="FK83" s="123" t="n"/>
      <c r="FL83" s="123" t="n"/>
      <c r="FM83" s="123" t="n"/>
      <c r="FN83" s="123" t="n"/>
    </row>
    <row r="84" ht="69" customFormat="1" customHeight="1" s="117">
      <c r="A84" s="130" t="n">
        <v>4</v>
      </c>
      <c r="B84" s="130" t="inlineStr">
        <is>
          <t>雨露计划
项目</t>
        </is>
      </c>
      <c r="C84" s="130" t="inlineStr">
        <is>
          <t>新建</t>
        </is>
      </c>
      <c r="D84" s="130" t="inlineStr">
        <is>
          <t>洪德镇</t>
        </is>
      </c>
      <c r="E84" s="153" t="inlineStr">
        <is>
          <t>补助66人，其中：河连湾村4人、苗河村5人、苏长沟村2人、丁阳渠子村2人、耿塬畔村7人、洪德街村7人、寇河村2人、李达掌村8人、梁岔村5人、马塬村5人、大户塬村1人、私盐路村6人、许旗村4人、李塬村2人、肖关村人4、张塬村2人。</t>
        </is>
      </c>
      <c r="F84" s="130" t="n">
        <v>9.9</v>
      </c>
      <c r="G84" s="181" t="inlineStr">
        <is>
          <t>帮助脱贫家庭新成长劳动力掌握职业技能，促进就业，巩固脱贫成果，改变贫困地区落后面貌，促进农村劳动力人口转移。</t>
        </is>
      </c>
      <c r="H84" s="130" t="n">
        <v>16</v>
      </c>
      <c r="I84" s="130" t="n">
        <v>0.0057</v>
      </c>
      <c r="J84" s="130" t="n">
        <v>0.0066</v>
      </c>
      <c r="K84" s="130" t="inlineStr">
        <is>
          <t>乡村
振兴局</t>
        </is>
      </c>
      <c r="L84" s="130" t="inlineStr">
        <is>
          <t>洪德镇</t>
        </is>
      </c>
      <c r="M84" s="130" t="n"/>
      <c r="N84" s="123" t="n"/>
      <c r="O84" s="123" t="n"/>
      <c r="P84" s="123" t="n"/>
      <c r="Q84" s="123" t="n"/>
      <c r="R84" s="123" t="n"/>
      <c r="S84" s="123" t="n"/>
      <c r="T84" s="123" t="n"/>
      <c r="U84" s="123" t="n"/>
      <c r="V84" s="123" t="n"/>
      <c r="W84" s="123" t="n"/>
      <c r="X84" s="123" t="n"/>
      <c r="Y84" s="123" t="n"/>
      <c r="Z84" s="123" t="n"/>
      <c r="AA84" s="123" t="n"/>
      <c r="AB84" s="123" t="n"/>
      <c r="AC84" s="123" t="n"/>
      <c r="AD84" s="123" t="n"/>
      <c r="AE84" s="123" t="n"/>
      <c r="AF84" s="123" t="n"/>
      <c r="AG84" s="123" t="n"/>
      <c r="AH84" s="123" t="n"/>
      <c r="AI84" s="123" t="n"/>
      <c r="AJ84" s="123" t="n"/>
      <c r="AK84" s="123" t="n"/>
      <c r="AL84" s="123" t="n"/>
      <c r="AM84" s="123" t="n"/>
      <c r="AN84" s="123" t="n"/>
      <c r="AO84" s="123" t="n"/>
      <c r="AP84" s="123" t="n"/>
      <c r="AQ84" s="123" t="n"/>
      <c r="AR84" s="123" t="n"/>
      <c r="AS84" s="123" t="n"/>
      <c r="AT84" s="123" t="n"/>
      <c r="AU84" s="123" t="n"/>
      <c r="AV84" s="123" t="n"/>
      <c r="AW84" s="123" t="n"/>
      <c r="AX84" s="123" t="n"/>
      <c r="AY84" s="123" t="n"/>
      <c r="AZ84" s="123" t="n"/>
      <c r="BA84" s="123" t="n"/>
      <c r="BB84" s="123" t="n"/>
      <c r="BC84" s="123" t="n"/>
      <c r="BD84" s="123" t="n"/>
      <c r="BE84" s="123" t="n"/>
      <c r="BF84" s="123" t="n"/>
      <c r="BG84" s="123" t="n"/>
      <c r="BH84" s="123" t="n"/>
      <c r="BI84" s="123" t="n"/>
      <c r="BJ84" s="123" t="n"/>
      <c r="BK84" s="123" t="n"/>
      <c r="BL84" s="123" t="n"/>
      <c r="BM84" s="123" t="n"/>
      <c r="BN84" s="123" t="n"/>
      <c r="BO84" s="123" t="n"/>
      <c r="BP84" s="123" t="n"/>
      <c r="BQ84" s="123" t="n"/>
      <c r="BR84" s="123" t="n"/>
      <c r="BS84" s="123" t="n"/>
      <c r="BT84" s="123" t="n"/>
      <c r="BU84" s="123" t="n"/>
      <c r="BV84" s="123" t="n"/>
      <c r="BW84" s="123" t="n"/>
      <c r="BX84" s="123" t="n"/>
      <c r="BY84" s="123" t="n"/>
      <c r="BZ84" s="123" t="n"/>
      <c r="CA84" s="123" t="n"/>
      <c r="CB84" s="123" t="n"/>
      <c r="CC84" s="123" t="n"/>
      <c r="CD84" s="123" t="n"/>
      <c r="CE84" s="123" t="n"/>
      <c r="CF84" s="123" t="n"/>
      <c r="CG84" s="123" t="n"/>
      <c r="CH84" s="123" t="n"/>
      <c r="CI84" s="123" t="n"/>
      <c r="CJ84" s="123" t="n"/>
      <c r="CK84" s="123" t="n"/>
      <c r="CL84" s="123" t="n"/>
      <c r="CM84" s="123" t="n"/>
      <c r="CN84" s="123" t="n"/>
      <c r="CO84" s="123" t="n"/>
      <c r="CP84" s="123" t="n"/>
      <c r="CQ84" s="123" t="n"/>
      <c r="CR84" s="123" t="n"/>
      <c r="CS84" s="123" t="n"/>
      <c r="CT84" s="123" t="n"/>
      <c r="CU84" s="123" t="n"/>
      <c r="CV84" s="123" t="n"/>
      <c r="CW84" s="123" t="n"/>
      <c r="CX84" s="123" t="n"/>
      <c r="CY84" s="123" t="n"/>
      <c r="CZ84" s="123" t="n"/>
      <c r="DA84" s="123" t="n"/>
      <c r="DB84" s="123" t="n"/>
      <c r="DC84" s="123" t="n"/>
      <c r="DD84" s="123" t="n"/>
      <c r="DE84" s="123" t="n"/>
      <c r="DF84" s="123" t="n"/>
      <c r="DG84" s="123" t="n"/>
      <c r="DH84" s="123" t="n"/>
      <c r="DI84" s="123" t="n"/>
      <c r="DJ84" s="123" t="n"/>
      <c r="DK84" s="123" t="n"/>
      <c r="DL84" s="123" t="n"/>
      <c r="DM84" s="123" t="n"/>
      <c r="DN84" s="123" t="n"/>
      <c r="DO84" s="123" t="n"/>
      <c r="DP84" s="123" t="n"/>
      <c r="DQ84" s="123" t="n"/>
      <c r="DR84" s="123" t="n"/>
      <c r="DS84" s="123" t="n"/>
      <c r="DT84" s="123" t="n"/>
      <c r="DU84" s="123" t="n"/>
      <c r="DV84" s="123" t="n"/>
      <c r="DW84" s="123" t="n"/>
      <c r="DX84" s="123" t="n"/>
      <c r="DY84" s="123" t="n"/>
      <c r="DZ84" s="123" t="n"/>
      <c r="EA84" s="123" t="n"/>
      <c r="EB84" s="123" t="n"/>
      <c r="EC84" s="123" t="n"/>
      <c r="ED84" s="123" t="n"/>
      <c r="EE84" s="123" t="n"/>
      <c r="EF84" s="123" t="n"/>
      <c r="EG84" s="123" t="n"/>
      <c r="EH84" s="123" t="n"/>
      <c r="EI84" s="123" t="n"/>
      <c r="EJ84" s="123" t="n"/>
      <c r="EK84" s="123" t="n"/>
      <c r="EL84" s="123" t="n"/>
      <c r="EM84" s="123" t="n"/>
      <c r="EN84" s="123" t="n"/>
      <c r="EO84" s="123" t="n"/>
      <c r="EP84" s="123" t="n"/>
      <c r="EQ84" s="123" t="n"/>
      <c r="ER84" s="123" t="n"/>
      <c r="ES84" s="123" t="n"/>
      <c r="ET84" s="123" t="n"/>
      <c r="EU84" s="123" t="n"/>
      <c r="EV84" s="123" t="n"/>
      <c r="EW84" s="123" t="n"/>
      <c r="EX84" s="123" t="n"/>
      <c r="EY84" s="123" t="n"/>
      <c r="EZ84" s="123" t="n"/>
      <c r="FA84" s="123" t="n"/>
      <c r="FB84" s="123" t="n"/>
      <c r="FC84" s="123" t="n"/>
      <c r="FD84" s="123" t="n"/>
      <c r="FE84" s="123" t="n"/>
      <c r="FF84" s="123" t="n"/>
      <c r="FG84" s="123" t="n"/>
      <c r="FH84" s="123" t="n"/>
      <c r="FI84" s="123" t="n"/>
      <c r="FJ84" s="123" t="n"/>
      <c r="FK84" s="123" t="n"/>
      <c r="FL84" s="123" t="n"/>
      <c r="FM84" s="123" t="n"/>
      <c r="FN84" s="123" t="n"/>
    </row>
    <row r="85" ht="58" customFormat="1" customHeight="1" s="117">
      <c r="A85" s="130" t="n">
        <v>5</v>
      </c>
      <c r="B85" s="130" t="inlineStr">
        <is>
          <t>雨露计划
项目</t>
        </is>
      </c>
      <c r="C85" s="130" t="inlineStr">
        <is>
          <t>新建</t>
        </is>
      </c>
      <c r="D85" s="130" t="inlineStr">
        <is>
          <t>合道镇</t>
        </is>
      </c>
      <c r="E85" s="153" t="inlineStr">
        <is>
          <t>补助15人，其中：尚西坪村3人、常崾岘村3人、寨子坪村5人、沈家岭村3人、唐太子村1人。</t>
        </is>
      </c>
      <c r="F85" s="130" t="n">
        <v>2.25</v>
      </c>
      <c r="G85" s="181" t="inlineStr">
        <is>
          <t>帮助脱贫家庭新成长劳动力掌握职业技能，促进就业，巩固脱贫成果，改变贫困地区落后面貌，促进农村劳动力人口转移。</t>
        </is>
      </c>
      <c r="H85" s="130" t="n">
        <v>5</v>
      </c>
      <c r="I85" s="130" t="n">
        <v>0.0013</v>
      </c>
      <c r="J85" s="130" t="n">
        <v>0.0015</v>
      </c>
      <c r="K85" s="130" t="inlineStr">
        <is>
          <t>乡村
振兴局</t>
        </is>
      </c>
      <c r="L85" s="130" t="inlineStr">
        <is>
          <t>合道镇</t>
        </is>
      </c>
      <c r="M85" s="130" t="n"/>
      <c r="N85" s="123" t="n"/>
      <c r="O85" s="123" t="n"/>
      <c r="P85" s="123" t="n"/>
      <c r="Q85" s="123" t="n"/>
      <c r="R85" s="123" t="n"/>
      <c r="S85" s="123" t="n"/>
      <c r="T85" s="123" t="n"/>
      <c r="U85" s="123" t="n"/>
      <c r="V85" s="123" t="n"/>
      <c r="W85" s="123" t="n"/>
      <c r="X85" s="123" t="n"/>
      <c r="Y85" s="123" t="n"/>
      <c r="Z85" s="123" t="n"/>
      <c r="AA85" s="123" t="n"/>
      <c r="AB85" s="123" t="n"/>
      <c r="AC85" s="123" t="n"/>
      <c r="AD85" s="123" t="n"/>
      <c r="AE85" s="123" t="n"/>
      <c r="AF85" s="123" t="n"/>
      <c r="AG85" s="123" t="n"/>
      <c r="AH85" s="123" t="n"/>
      <c r="AI85" s="123" t="n"/>
      <c r="AJ85" s="123" t="n"/>
      <c r="AK85" s="123" t="n"/>
      <c r="AL85" s="123" t="n"/>
      <c r="AM85" s="123" t="n"/>
      <c r="AN85" s="123" t="n"/>
      <c r="AO85" s="123" t="n"/>
      <c r="AP85" s="123" t="n"/>
      <c r="AQ85" s="123" t="n"/>
      <c r="AR85" s="123" t="n"/>
      <c r="AS85" s="123" t="n"/>
      <c r="AT85" s="123" t="n"/>
      <c r="AU85" s="123" t="n"/>
      <c r="AV85" s="123" t="n"/>
      <c r="AW85" s="123" t="n"/>
      <c r="AX85" s="123" t="n"/>
      <c r="AY85" s="123" t="n"/>
      <c r="AZ85" s="123" t="n"/>
      <c r="BA85" s="123" t="n"/>
      <c r="BB85" s="123" t="n"/>
      <c r="BC85" s="123" t="n"/>
      <c r="BD85" s="123" t="n"/>
      <c r="BE85" s="123" t="n"/>
      <c r="BF85" s="123" t="n"/>
      <c r="BG85" s="123" t="n"/>
      <c r="BH85" s="123" t="n"/>
      <c r="BI85" s="123" t="n"/>
      <c r="BJ85" s="123" t="n"/>
      <c r="BK85" s="123" t="n"/>
      <c r="BL85" s="123" t="n"/>
      <c r="BM85" s="123" t="n"/>
      <c r="BN85" s="123" t="n"/>
      <c r="BO85" s="123" t="n"/>
      <c r="BP85" s="123" t="n"/>
      <c r="BQ85" s="123" t="n"/>
      <c r="BR85" s="123" t="n"/>
      <c r="BS85" s="123" t="n"/>
      <c r="BT85" s="123" t="n"/>
      <c r="BU85" s="123" t="n"/>
      <c r="BV85" s="123" t="n"/>
      <c r="BW85" s="123" t="n"/>
      <c r="BX85" s="123" t="n"/>
      <c r="BY85" s="123" t="n"/>
      <c r="BZ85" s="123" t="n"/>
      <c r="CA85" s="123" t="n"/>
      <c r="CB85" s="123" t="n"/>
      <c r="CC85" s="123" t="n"/>
      <c r="CD85" s="123" t="n"/>
      <c r="CE85" s="123" t="n"/>
      <c r="CF85" s="123" t="n"/>
      <c r="CG85" s="123" t="n"/>
      <c r="CH85" s="123" t="n"/>
      <c r="CI85" s="123" t="n"/>
      <c r="CJ85" s="123" t="n"/>
      <c r="CK85" s="123" t="n"/>
      <c r="CL85" s="123" t="n"/>
      <c r="CM85" s="123" t="n"/>
      <c r="CN85" s="123" t="n"/>
      <c r="CO85" s="123" t="n"/>
      <c r="CP85" s="123" t="n"/>
      <c r="CQ85" s="123" t="n"/>
      <c r="CR85" s="123" t="n"/>
      <c r="CS85" s="123" t="n"/>
      <c r="CT85" s="123" t="n"/>
      <c r="CU85" s="123" t="n"/>
      <c r="CV85" s="123" t="n"/>
      <c r="CW85" s="123" t="n"/>
      <c r="CX85" s="123" t="n"/>
      <c r="CY85" s="123" t="n"/>
      <c r="CZ85" s="123" t="n"/>
      <c r="DA85" s="123" t="n"/>
      <c r="DB85" s="123" t="n"/>
      <c r="DC85" s="123" t="n"/>
      <c r="DD85" s="123" t="n"/>
      <c r="DE85" s="123" t="n"/>
      <c r="DF85" s="123" t="n"/>
      <c r="DG85" s="123" t="n"/>
      <c r="DH85" s="123" t="n"/>
      <c r="DI85" s="123" t="n"/>
      <c r="DJ85" s="123" t="n"/>
      <c r="DK85" s="123" t="n"/>
      <c r="DL85" s="123" t="n"/>
      <c r="DM85" s="123" t="n"/>
      <c r="DN85" s="123" t="n"/>
      <c r="DO85" s="123" t="n"/>
      <c r="DP85" s="123" t="n"/>
      <c r="DQ85" s="123" t="n"/>
      <c r="DR85" s="123" t="n"/>
      <c r="DS85" s="123" t="n"/>
      <c r="DT85" s="123" t="n"/>
      <c r="DU85" s="123" t="n"/>
      <c r="DV85" s="123" t="n"/>
      <c r="DW85" s="123" t="n"/>
      <c r="DX85" s="123" t="n"/>
      <c r="DY85" s="123" t="n"/>
      <c r="DZ85" s="123" t="n"/>
      <c r="EA85" s="123" t="n"/>
      <c r="EB85" s="123" t="n"/>
      <c r="EC85" s="123" t="n"/>
      <c r="ED85" s="123" t="n"/>
      <c r="EE85" s="123" t="n"/>
      <c r="EF85" s="123" t="n"/>
      <c r="EG85" s="123" t="n"/>
      <c r="EH85" s="123" t="n"/>
      <c r="EI85" s="123" t="n"/>
      <c r="EJ85" s="123" t="n"/>
      <c r="EK85" s="123" t="n"/>
      <c r="EL85" s="123" t="n"/>
      <c r="EM85" s="123" t="n"/>
      <c r="EN85" s="123" t="n"/>
      <c r="EO85" s="123" t="n"/>
      <c r="EP85" s="123" t="n"/>
      <c r="EQ85" s="123" t="n"/>
      <c r="ER85" s="123" t="n"/>
      <c r="ES85" s="123" t="n"/>
      <c r="ET85" s="123" t="n"/>
      <c r="EU85" s="123" t="n"/>
      <c r="EV85" s="123" t="n"/>
      <c r="EW85" s="123" t="n"/>
      <c r="EX85" s="123" t="n"/>
      <c r="EY85" s="123" t="n"/>
      <c r="EZ85" s="123" t="n"/>
      <c r="FA85" s="123" t="n"/>
      <c r="FB85" s="123" t="n"/>
      <c r="FC85" s="123" t="n"/>
      <c r="FD85" s="123" t="n"/>
      <c r="FE85" s="123" t="n"/>
      <c r="FF85" s="123" t="n"/>
      <c r="FG85" s="123" t="n"/>
      <c r="FH85" s="123" t="n"/>
      <c r="FI85" s="123" t="n"/>
      <c r="FJ85" s="123" t="n"/>
      <c r="FK85" s="123" t="n"/>
      <c r="FL85" s="123" t="n"/>
      <c r="FM85" s="123" t="n"/>
      <c r="FN85" s="123" t="n"/>
    </row>
    <row r="86" ht="58" customFormat="1" customHeight="1" s="117">
      <c r="A86" s="130" t="n">
        <v>6</v>
      </c>
      <c r="B86" s="130" t="inlineStr">
        <is>
          <t>雨露计划
项目</t>
        </is>
      </c>
      <c r="C86" s="130" t="inlineStr">
        <is>
          <t>新建</t>
        </is>
      </c>
      <c r="D86" s="130" t="inlineStr">
        <is>
          <t>小南沟乡</t>
        </is>
      </c>
      <c r="E86" s="153" t="inlineStr">
        <is>
          <t>补助18人，其中：小南沟村2人、汪天子村1人、丁寨柯村4人、杨胡套子村3人、连川村7人、许掌村1人。</t>
        </is>
      </c>
      <c r="F86" s="130" t="n">
        <v>2.7</v>
      </c>
      <c r="G86" s="181" t="inlineStr">
        <is>
          <t>帮助脱贫家庭新成长劳动力掌握职业技能，促进就业，巩固脱贫成果，改变贫困地区落后面貌，促进农村劳动力人口转移。</t>
        </is>
      </c>
      <c r="H86" s="130" t="n">
        <v>6</v>
      </c>
      <c r="I86" s="130" t="n">
        <v>0.0018</v>
      </c>
      <c r="J86" s="130" t="n">
        <v>0.0018</v>
      </c>
      <c r="K86" s="130" t="inlineStr">
        <is>
          <t>乡村
振兴局</t>
        </is>
      </c>
      <c r="L86" s="130" t="inlineStr">
        <is>
          <t>小南沟乡</t>
        </is>
      </c>
      <c r="M86" s="130" t="n"/>
      <c r="N86" s="123" t="n"/>
      <c r="O86" s="123" t="n"/>
      <c r="P86" s="123" t="n"/>
      <c r="Q86" s="123" t="n"/>
      <c r="R86" s="123" t="n"/>
      <c r="S86" s="123" t="n"/>
      <c r="T86" s="123" t="n"/>
      <c r="U86" s="123" t="n"/>
      <c r="V86" s="123" t="n"/>
      <c r="W86" s="123" t="n"/>
      <c r="X86" s="123" t="n"/>
      <c r="Y86" s="123" t="n"/>
      <c r="Z86" s="123" t="n"/>
      <c r="AA86" s="123" t="n"/>
      <c r="AB86" s="123" t="n"/>
      <c r="AC86" s="123" t="n"/>
      <c r="AD86" s="123" t="n"/>
      <c r="AE86" s="123" t="n"/>
      <c r="AF86" s="123" t="n"/>
      <c r="AG86" s="123" t="n"/>
      <c r="AH86" s="123" t="n"/>
      <c r="AI86" s="123" t="n"/>
      <c r="AJ86" s="123" t="n"/>
      <c r="AK86" s="123" t="n"/>
      <c r="AL86" s="123" t="n"/>
      <c r="AM86" s="123" t="n"/>
      <c r="AN86" s="123" t="n"/>
      <c r="AO86" s="123" t="n"/>
      <c r="AP86" s="123" t="n"/>
      <c r="AQ86" s="123" t="n"/>
      <c r="AR86" s="123" t="n"/>
      <c r="AS86" s="123" t="n"/>
      <c r="AT86" s="123" t="n"/>
      <c r="AU86" s="123" t="n"/>
      <c r="AV86" s="123" t="n"/>
      <c r="AW86" s="123" t="n"/>
      <c r="AX86" s="123" t="n"/>
      <c r="AY86" s="123" t="n"/>
      <c r="AZ86" s="123" t="n"/>
      <c r="BA86" s="123" t="n"/>
      <c r="BB86" s="123" t="n"/>
      <c r="BC86" s="123" t="n"/>
      <c r="BD86" s="123" t="n"/>
      <c r="BE86" s="123" t="n"/>
      <c r="BF86" s="123" t="n"/>
      <c r="BG86" s="123" t="n"/>
      <c r="BH86" s="123" t="n"/>
      <c r="BI86" s="123" t="n"/>
      <c r="BJ86" s="123" t="n"/>
      <c r="BK86" s="123" t="n"/>
      <c r="BL86" s="123" t="n"/>
      <c r="BM86" s="123" t="n"/>
      <c r="BN86" s="123" t="n"/>
      <c r="BO86" s="123" t="n"/>
      <c r="BP86" s="123" t="n"/>
      <c r="BQ86" s="123" t="n"/>
      <c r="BR86" s="123" t="n"/>
      <c r="BS86" s="123" t="n"/>
      <c r="BT86" s="123" t="n"/>
      <c r="BU86" s="123" t="n"/>
      <c r="BV86" s="123" t="n"/>
      <c r="BW86" s="123" t="n"/>
      <c r="BX86" s="123" t="n"/>
      <c r="BY86" s="123" t="n"/>
      <c r="BZ86" s="123" t="n"/>
      <c r="CA86" s="123" t="n"/>
      <c r="CB86" s="123" t="n"/>
      <c r="CC86" s="123" t="n"/>
      <c r="CD86" s="123" t="n"/>
      <c r="CE86" s="123" t="n"/>
      <c r="CF86" s="123" t="n"/>
      <c r="CG86" s="123" t="n"/>
      <c r="CH86" s="123" t="n"/>
      <c r="CI86" s="123" t="n"/>
      <c r="CJ86" s="123" t="n"/>
      <c r="CK86" s="123" t="n"/>
      <c r="CL86" s="123" t="n"/>
      <c r="CM86" s="123" t="n"/>
      <c r="CN86" s="123" t="n"/>
      <c r="CO86" s="123" t="n"/>
      <c r="CP86" s="123" t="n"/>
      <c r="CQ86" s="123" t="n"/>
      <c r="CR86" s="123" t="n"/>
      <c r="CS86" s="123" t="n"/>
      <c r="CT86" s="123" t="n"/>
      <c r="CU86" s="123" t="n"/>
      <c r="CV86" s="123" t="n"/>
      <c r="CW86" s="123" t="n"/>
      <c r="CX86" s="123" t="n"/>
      <c r="CY86" s="123" t="n"/>
      <c r="CZ86" s="123" t="n"/>
      <c r="DA86" s="123" t="n"/>
      <c r="DB86" s="123" t="n"/>
      <c r="DC86" s="123" t="n"/>
      <c r="DD86" s="123" t="n"/>
      <c r="DE86" s="123" t="n"/>
      <c r="DF86" s="123" t="n"/>
      <c r="DG86" s="123" t="n"/>
      <c r="DH86" s="123" t="n"/>
      <c r="DI86" s="123" t="n"/>
      <c r="DJ86" s="123" t="n"/>
      <c r="DK86" s="123" t="n"/>
      <c r="DL86" s="123" t="n"/>
      <c r="DM86" s="123" t="n"/>
      <c r="DN86" s="123" t="n"/>
      <c r="DO86" s="123" t="n"/>
      <c r="DP86" s="123" t="n"/>
      <c r="DQ86" s="123" t="n"/>
      <c r="DR86" s="123" t="n"/>
      <c r="DS86" s="123" t="n"/>
      <c r="DT86" s="123" t="n"/>
      <c r="DU86" s="123" t="n"/>
      <c r="DV86" s="123" t="n"/>
      <c r="DW86" s="123" t="n"/>
      <c r="DX86" s="123" t="n"/>
      <c r="DY86" s="123" t="n"/>
      <c r="DZ86" s="123" t="n"/>
      <c r="EA86" s="123" t="n"/>
      <c r="EB86" s="123" t="n"/>
      <c r="EC86" s="123" t="n"/>
      <c r="ED86" s="123" t="n"/>
      <c r="EE86" s="123" t="n"/>
      <c r="EF86" s="123" t="n"/>
      <c r="EG86" s="123" t="n"/>
      <c r="EH86" s="123" t="n"/>
      <c r="EI86" s="123" t="n"/>
      <c r="EJ86" s="123" t="n"/>
      <c r="EK86" s="123" t="n"/>
      <c r="EL86" s="123" t="n"/>
      <c r="EM86" s="123" t="n"/>
      <c r="EN86" s="123" t="n"/>
      <c r="EO86" s="123" t="n"/>
      <c r="EP86" s="123" t="n"/>
      <c r="EQ86" s="123" t="n"/>
      <c r="ER86" s="123" t="n"/>
      <c r="ES86" s="123" t="n"/>
      <c r="ET86" s="123" t="n"/>
      <c r="EU86" s="123" t="n"/>
      <c r="EV86" s="123" t="n"/>
      <c r="EW86" s="123" t="n"/>
      <c r="EX86" s="123" t="n"/>
      <c r="EY86" s="123" t="n"/>
      <c r="EZ86" s="123" t="n"/>
      <c r="FA86" s="123" t="n"/>
      <c r="FB86" s="123" t="n"/>
      <c r="FC86" s="123" t="n"/>
      <c r="FD86" s="123" t="n"/>
      <c r="FE86" s="123" t="n"/>
      <c r="FF86" s="123" t="n"/>
      <c r="FG86" s="123" t="n"/>
      <c r="FH86" s="123" t="n"/>
      <c r="FI86" s="123" t="n"/>
      <c r="FJ86" s="123" t="n"/>
      <c r="FK86" s="123" t="n"/>
      <c r="FL86" s="123" t="n"/>
      <c r="FM86" s="123" t="n"/>
      <c r="FN86" s="123" t="n"/>
    </row>
    <row r="87" ht="58" customFormat="1" customHeight="1" s="117">
      <c r="A87" s="130" t="n">
        <v>7</v>
      </c>
      <c r="B87" s="130" t="inlineStr">
        <is>
          <t>雨露计划
项目</t>
        </is>
      </c>
      <c r="C87" s="130" t="inlineStr">
        <is>
          <t>新建</t>
        </is>
      </c>
      <c r="D87" s="130" t="inlineStr">
        <is>
          <t>天池乡</t>
        </is>
      </c>
      <c r="E87" s="153" t="inlineStr">
        <is>
          <t>补助18人，其中：天池村1人、苏北岔村6人、大庄台村1人、老庄湾村1人、井渠淌村2人、鲜岔村2人、碾盘岭村3人、喜家坪村1人。</t>
        </is>
      </c>
      <c r="F87" s="130" t="n">
        <v>2.7</v>
      </c>
      <c r="G87" s="181" t="inlineStr">
        <is>
          <t>帮助脱贫家庭新成长劳动力掌握职业技能，促进就业，巩固脱贫成果，改变贫困地区落后面貌，促进农村劳动力人口转移。</t>
        </is>
      </c>
      <c r="H87" s="130" t="n">
        <v>8</v>
      </c>
      <c r="I87" s="130" t="n">
        <v>0.0016</v>
      </c>
      <c r="J87" s="130" t="n">
        <v>0.0018</v>
      </c>
      <c r="K87" s="130" t="inlineStr">
        <is>
          <t>乡村
振兴局</t>
        </is>
      </c>
      <c r="L87" s="130" t="inlineStr">
        <is>
          <t>天池乡</t>
        </is>
      </c>
      <c r="M87" s="130" t="n"/>
      <c r="N87" s="123" t="n"/>
      <c r="O87" s="123" t="n"/>
      <c r="P87" s="123" t="n"/>
      <c r="Q87" s="123" t="n"/>
      <c r="R87" s="123" t="n"/>
      <c r="S87" s="123" t="n"/>
      <c r="T87" s="123" t="n"/>
      <c r="U87" s="123" t="n"/>
      <c r="V87" s="123" t="n"/>
      <c r="W87" s="123" t="n"/>
      <c r="X87" s="123" t="n"/>
      <c r="Y87" s="123" t="n"/>
      <c r="Z87" s="123" t="n"/>
      <c r="AA87" s="123" t="n"/>
      <c r="AB87" s="123" t="n"/>
      <c r="AC87" s="123" t="n"/>
      <c r="AD87" s="123" t="n"/>
      <c r="AE87" s="123" t="n"/>
      <c r="AF87" s="123" t="n"/>
      <c r="AG87" s="123" t="n"/>
      <c r="AH87" s="123" t="n"/>
      <c r="AI87" s="123" t="n"/>
      <c r="AJ87" s="123" t="n"/>
      <c r="AK87" s="123" t="n"/>
      <c r="AL87" s="123" t="n"/>
      <c r="AM87" s="123" t="n"/>
      <c r="AN87" s="123" t="n"/>
      <c r="AO87" s="123" t="n"/>
      <c r="AP87" s="123" t="n"/>
      <c r="AQ87" s="123" t="n"/>
      <c r="AR87" s="123" t="n"/>
      <c r="AS87" s="123" t="n"/>
      <c r="AT87" s="123" t="n"/>
      <c r="AU87" s="123" t="n"/>
      <c r="AV87" s="123" t="n"/>
      <c r="AW87" s="123" t="n"/>
      <c r="AX87" s="123" t="n"/>
      <c r="AY87" s="123" t="n"/>
      <c r="AZ87" s="123" t="n"/>
      <c r="BA87" s="123" t="n"/>
      <c r="BB87" s="123" t="n"/>
      <c r="BC87" s="123" t="n"/>
      <c r="BD87" s="123" t="n"/>
      <c r="BE87" s="123" t="n"/>
      <c r="BF87" s="123" t="n"/>
      <c r="BG87" s="123" t="n"/>
      <c r="BH87" s="123" t="n"/>
      <c r="BI87" s="123" t="n"/>
      <c r="BJ87" s="123" t="n"/>
      <c r="BK87" s="123" t="n"/>
      <c r="BL87" s="123" t="n"/>
      <c r="BM87" s="123" t="n"/>
      <c r="BN87" s="123" t="n"/>
      <c r="BO87" s="123" t="n"/>
      <c r="BP87" s="123" t="n"/>
      <c r="BQ87" s="123" t="n"/>
      <c r="BR87" s="123" t="n"/>
      <c r="BS87" s="123" t="n"/>
      <c r="BT87" s="123" t="n"/>
      <c r="BU87" s="123" t="n"/>
      <c r="BV87" s="123" t="n"/>
      <c r="BW87" s="123" t="n"/>
      <c r="BX87" s="123" t="n"/>
      <c r="BY87" s="123" t="n"/>
      <c r="BZ87" s="123" t="n"/>
      <c r="CA87" s="123" t="n"/>
      <c r="CB87" s="123" t="n"/>
      <c r="CC87" s="123" t="n"/>
      <c r="CD87" s="123" t="n"/>
      <c r="CE87" s="123" t="n"/>
      <c r="CF87" s="123" t="n"/>
      <c r="CG87" s="123" t="n"/>
      <c r="CH87" s="123" t="n"/>
      <c r="CI87" s="123" t="n"/>
      <c r="CJ87" s="123" t="n"/>
      <c r="CK87" s="123" t="n"/>
      <c r="CL87" s="123" t="n"/>
      <c r="CM87" s="123" t="n"/>
      <c r="CN87" s="123" t="n"/>
      <c r="CO87" s="123" t="n"/>
      <c r="CP87" s="123" t="n"/>
      <c r="CQ87" s="123" t="n"/>
      <c r="CR87" s="123" t="n"/>
      <c r="CS87" s="123" t="n"/>
      <c r="CT87" s="123" t="n"/>
      <c r="CU87" s="123" t="n"/>
      <c r="CV87" s="123" t="n"/>
      <c r="CW87" s="123" t="n"/>
      <c r="CX87" s="123" t="n"/>
      <c r="CY87" s="123" t="n"/>
      <c r="CZ87" s="123" t="n"/>
      <c r="DA87" s="123" t="n"/>
      <c r="DB87" s="123" t="n"/>
      <c r="DC87" s="123" t="n"/>
      <c r="DD87" s="123" t="n"/>
      <c r="DE87" s="123" t="n"/>
      <c r="DF87" s="123" t="n"/>
      <c r="DG87" s="123" t="n"/>
      <c r="DH87" s="123" t="n"/>
      <c r="DI87" s="123" t="n"/>
      <c r="DJ87" s="123" t="n"/>
      <c r="DK87" s="123" t="n"/>
      <c r="DL87" s="123" t="n"/>
      <c r="DM87" s="123" t="n"/>
      <c r="DN87" s="123" t="n"/>
      <c r="DO87" s="123" t="n"/>
      <c r="DP87" s="123" t="n"/>
      <c r="DQ87" s="123" t="n"/>
      <c r="DR87" s="123" t="n"/>
      <c r="DS87" s="123" t="n"/>
      <c r="DT87" s="123" t="n"/>
      <c r="DU87" s="123" t="n"/>
      <c r="DV87" s="123" t="n"/>
      <c r="DW87" s="123" t="n"/>
      <c r="DX87" s="123" t="n"/>
      <c r="DY87" s="123" t="n"/>
      <c r="DZ87" s="123" t="n"/>
      <c r="EA87" s="123" t="n"/>
      <c r="EB87" s="123" t="n"/>
      <c r="EC87" s="123" t="n"/>
      <c r="ED87" s="123" t="n"/>
      <c r="EE87" s="123" t="n"/>
      <c r="EF87" s="123" t="n"/>
      <c r="EG87" s="123" t="n"/>
      <c r="EH87" s="123" t="n"/>
      <c r="EI87" s="123" t="n"/>
      <c r="EJ87" s="123" t="n"/>
      <c r="EK87" s="123" t="n"/>
      <c r="EL87" s="123" t="n"/>
      <c r="EM87" s="123" t="n"/>
      <c r="EN87" s="123" t="n"/>
      <c r="EO87" s="123" t="n"/>
      <c r="EP87" s="123" t="n"/>
      <c r="EQ87" s="123" t="n"/>
      <c r="ER87" s="123" t="n"/>
      <c r="ES87" s="123" t="n"/>
      <c r="ET87" s="123" t="n"/>
      <c r="EU87" s="123" t="n"/>
      <c r="EV87" s="123" t="n"/>
      <c r="EW87" s="123" t="n"/>
      <c r="EX87" s="123" t="n"/>
      <c r="EY87" s="123" t="n"/>
      <c r="EZ87" s="123" t="n"/>
      <c r="FA87" s="123" t="n"/>
      <c r="FB87" s="123" t="n"/>
      <c r="FC87" s="123" t="n"/>
      <c r="FD87" s="123" t="n"/>
      <c r="FE87" s="123" t="n"/>
      <c r="FF87" s="123" t="n"/>
      <c r="FG87" s="123" t="n"/>
      <c r="FH87" s="123" t="n"/>
      <c r="FI87" s="123" t="n"/>
      <c r="FJ87" s="123" t="n"/>
      <c r="FK87" s="123" t="n"/>
      <c r="FL87" s="123" t="n"/>
      <c r="FM87" s="123" t="n"/>
      <c r="FN87" s="123" t="n"/>
    </row>
    <row r="88" ht="58" customFormat="1" customHeight="1" s="117">
      <c r="A88" s="130" t="n">
        <v>8</v>
      </c>
      <c r="B88" s="130" t="inlineStr">
        <is>
          <t>雨露计划
项目</t>
        </is>
      </c>
      <c r="C88" s="130" t="inlineStr">
        <is>
          <t>新建</t>
        </is>
      </c>
      <c r="D88" s="130" t="inlineStr">
        <is>
          <t>虎洞</t>
        </is>
      </c>
      <c r="E88" s="153" t="inlineStr">
        <is>
          <t>补助5人，其中：高庙湾村3人、魏家河村1人、刘解掌村1人。</t>
        </is>
      </c>
      <c r="F88" s="130" t="n">
        <v>0.75</v>
      </c>
      <c r="G88" s="181" t="inlineStr">
        <is>
          <t>帮助脱贫家庭新成长劳动力掌握职业技能，促进就业，巩固脱贫成果，改变贫困地区落后面貌，促进农村劳动力人口转移。</t>
        </is>
      </c>
      <c r="H88" s="130" t="n">
        <v>3</v>
      </c>
      <c r="I88" s="130" t="n">
        <v>0.0005</v>
      </c>
      <c r="J88" s="130" t="n">
        <v>0.0005</v>
      </c>
      <c r="K88" s="130" t="inlineStr">
        <is>
          <t>乡村
振兴局</t>
        </is>
      </c>
      <c r="L88" s="130" t="inlineStr">
        <is>
          <t>虎洞</t>
        </is>
      </c>
      <c r="M88" s="130" t="n"/>
      <c r="N88" s="123" t="n"/>
      <c r="O88" s="123" t="n"/>
      <c r="P88" s="123" t="n"/>
      <c r="Q88" s="123" t="n"/>
      <c r="R88" s="123" t="n"/>
      <c r="S88" s="123" t="n"/>
      <c r="T88" s="123" t="n"/>
      <c r="U88" s="123" t="n"/>
      <c r="V88" s="123" t="n"/>
      <c r="W88" s="123" t="n"/>
      <c r="X88" s="123" t="n"/>
      <c r="Y88" s="123" t="n"/>
      <c r="Z88" s="123" t="n"/>
      <c r="AA88" s="123" t="n"/>
      <c r="AB88" s="123" t="n"/>
      <c r="AC88" s="123" t="n"/>
      <c r="AD88" s="123" t="n"/>
      <c r="AE88" s="123" t="n"/>
      <c r="AF88" s="123" t="n"/>
      <c r="AG88" s="123" t="n"/>
      <c r="AH88" s="123" t="n"/>
      <c r="AI88" s="123" t="n"/>
      <c r="AJ88" s="123" t="n"/>
      <c r="AK88" s="123" t="n"/>
      <c r="AL88" s="123" t="n"/>
      <c r="AM88" s="123" t="n"/>
      <c r="AN88" s="123" t="n"/>
      <c r="AO88" s="123" t="n"/>
      <c r="AP88" s="123" t="n"/>
      <c r="AQ88" s="123" t="n"/>
      <c r="AR88" s="123" t="n"/>
      <c r="AS88" s="123" t="n"/>
      <c r="AT88" s="123" t="n"/>
      <c r="AU88" s="123" t="n"/>
      <c r="AV88" s="123" t="n"/>
      <c r="AW88" s="123" t="n"/>
      <c r="AX88" s="123" t="n"/>
      <c r="AY88" s="123" t="n"/>
      <c r="AZ88" s="123" t="n"/>
      <c r="BA88" s="123" t="n"/>
      <c r="BB88" s="123" t="n"/>
      <c r="BC88" s="123" t="n"/>
      <c r="BD88" s="123" t="n"/>
      <c r="BE88" s="123" t="n"/>
      <c r="BF88" s="123" t="n"/>
      <c r="BG88" s="123" t="n"/>
      <c r="BH88" s="123" t="n"/>
      <c r="BI88" s="123" t="n"/>
      <c r="BJ88" s="123" t="n"/>
      <c r="BK88" s="123" t="n"/>
      <c r="BL88" s="123" t="n"/>
      <c r="BM88" s="123" t="n"/>
      <c r="BN88" s="123" t="n"/>
      <c r="BO88" s="123" t="n"/>
      <c r="BP88" s="123" t="n"/>
      <c r="BQ88" s="123" t="n"/>
      <c r="BR88" s="123" t="n"/>
      <c r="BS88" s="123" t="n"/>
      <c r="BT88" s="123" t="n"/>
      <c r="BU88" s="123" t="n"/>
      <c r="BV88" s="123" t="n"/>
      <c r="BW88" s="123" t="n"/>
      <c r="BX88" s="123" t="n"/>
      <c r="BY88" s="123" t="n"/>
      <c r="BZ88" s="123" t="n"/>
      <c r="CA88" s="123" t="n"/>
      <c r="CB88" s="123" t="n"/>
      <c r="CC88" s="123" t="n"/>
      <c r="CD88" s="123" t="n"/>
      <c r="CE88" s="123" t="n"/>
      <c r="CF88" s="123" t="n"/>
      <c r="CG88" s="123" t="n"/>
      <c r="CH88" s="123" t="n"/>
      <c r="CI88" s="123" t="n"/>
      <c r="CJ88" s="123" t="n"/>
      <c r="CK88" s="123" t="n"/>
      <c r="CL88" s="123" t="n"/>
      <c r="CM88" s="123" t="n"/>
      <c r="CN88" s="123" t="n"/>
      <c r="CO88" s="123" t="n"/>
      <c r="CP88" s="123" t="n"/>
      <c r="CQ88" s="123" t="n"/>
      <c r="CR88" s="123" t="n"/>
      <c r="CS88" s="123" t="n"/>
      <c r="CT88" s="123" t="n"/>
      <c r="CU88" s="123" t="n"/>
      <c r="CV88" s="123" t="n"/>
      <c r="CW88" s="123" t="n"/>
      <c r="CX88" s="123" t="n"/>
      <c r="CY88" s="123" t="n"/>
      <c r="CZ88" s="123" t="n"/>
      <c r="DA88" s="123" t="n"/>
      <c r="DB88" s="123" t="n"/>
      <c r="DC88" s="123" t="n"/>
      <c r="DD88" s="123" t="n"/>
      <c r="DE88" s="123" t="n"/>
      <c r="DF88" s="123" t="n"/>
      <c r="DG88" s="123" t="n"/>
      <c r="DH88" s="123" t="n"/>
      <c r="DI88" s="123" t="n"/>
      <c r="DJ88" s="123" t="n"/>
      <c r="DK88" s="123" t="n"/>
      <c r="DL88" s="123" t="n"/>
      <c r="DM88" s="123" t="n"/>
      <c r="DN88" s="123" t="n"/>
      <c r="DO88" s="123" t="n"/>
      <c r="DP88" s="123" t="n"/>
      <c r="DQ88" s="123" t="n"/>
      <c r="DR88" s="123" t="n"/>
      <c r="DS88" s="123" t="n"/>
      <c r="DT88" s="123" t="n"/>
      <c r="DU88" s="123" t="n"/>
      <c r="DV88" s="123" t="n"/>
      <c r="DW88" s="123" t="n"/>
      <c r="DX88" s="123" t="n"/>
      <c r="DY88" s="123" t="n"/>
      <c r="DZ88" s="123" t="n"/>
      <c r="EA88" s="123" t="n"/>
      <c r="EB88" s="123" t="n"/>
      <c r="EC88" s="123" t="n"/>
      <c r="ED88" s="123" t="n"/>
      <c r="EE88" s="123" t="n"/>
      <c r="EF88" s="123" t="n"/>
      <c r="EG88" s="123" t="n"/>
      <c r="EH88" s="123" t="n"/>
      <c r="EI88" s="123" t="n"/>
      <c r="EJ88" s="123" t="n"/>
      <c r="EK88" s="123" t="n"/>
      <c r="EL88" s="123" t="n"/>
      <c r="EM88" s="123" t="n"/>
      <c r="EN88" s="123" t="n"/>
      <c r="EO88" s="123" t="n"/>
      <c r="EP88" s="123" t="n"/>
      <c r="EQ88" s="123" t="n"/>
      <c r="ER88" s="123" t="n"/>
      <c r="ES88" s="123" t="n"/>
      <c r="ET88" s="123" t="n"/>
      <c r="EU88" s="123" t="n"/>
      <c r="EV88" s="123" t="n"/>
      <c r="EW88" s="123" t="n"/>
      <c r="EX88" s="123" t="n"/>
      <c r="EY88" s="123" t="n"/>
      <c r="EZ88" s="123" t="n"/>
      <c r="FA88" s="123" t="n"/>
      <c r="FB88" s="123" t="n"/>
      <c r="FC88" s="123" t="n"/>
      <c r="FD88" s="123" t="n"/>
      <c r="FE88" s="123" t="n"/>
      <c r="FF88" s="123" t="n"/>
      <c r="FG88" s="123" t="n"/>
      <c r="FH88" s="123" t="n"/>
      <c r="FI88" s="123" t="n"/>
      <c r="FJ88" s="123" t="n"/>
      <c r="FK88" s="123" t="n"/>
      <c r="FL88" s="123" t="n"/>
      <c r="FM88" s="123" t="n"/>
      <c r="FN88" s="123" t="n"/>
    </row>
    <row r="89" ht="58" customFormat="1" customHeight="1" s="117">
      <c r="A89" s="130" t="n">
        <v>9</v>
      </c>
      <c r="B89" s="130" t="inlineStr">
        <is>
          <t>雨露计划
项目</t>
        </is>
      </c>
      <c r="C89" s="130" t="inlineStr">
        <is>
          <t>新建</t>
        </is>
      </c>
      <c r="D89" s="130" t="inlineStr">
        <is>
          <t>耿湾乡</t>
        </is>
      </c>
      <c r="E89" s="153" t="inlineStr">
        <is>
          <t>补助10人，其中：郜庄村1人、四合原村4人、桃树掌村1人、耿河村3人、万家湾1人。</t>
        </is>
      </c>
      <c r="F89" s="130" t="n">
        <v>1.5</v>
      </c>
      <c r="G89" s="181" t="inlineStr">
        <is>
          <t>帮助脱贫家庭新成长劳动力掌握职业技能，促进就业，巩固脱贫成果，改变贫困地区落后面貌，促进农村劳动力人口转移。</t>
        </is>
      </c>
      <c r="H89" s="130" t="n">
        <v>5</v>
      </c>
      <c r="I89" s="130" t="n">
        <v>0.0009</v>
      </c>
      <c r="J89" s="130" t="n">
        <v>0.001</v>
      </c>
      <c r="K89" s="130" t="inlineStr">
        <is>
          <t>乡村
振兴局</t>
        </is>
      </c>
      <c r="L89" s="130" t="inlineStr">
        <is>
          <t>耿湾乡</t>
        </is>
      </c>
      <c r="M89" s="130" t="n"/>
      <c r="N89" s="123" t="n"/>
      <c r="O89" s="123" t="n"/>
      <c r="P89" s="123" t="n"/>
      <c r="Q89" s="123" t="n"/>
      <c r="R89" s="123" t="n"/>
      <c r="S89" s="123" t="n"/>
      <c r="T89" s="123" t="n"/>
      <c r="U89" s="123" t="n"/>
      <c r="V89" s="123" t="n"/>
      <c r="W89" s="123" t="n"/>
      <c r="X89" s="123" t="n"/>
      <c r="Y89" s="123" t="n"/>
      <c r="Z89" s="123" t="n"/>
      <c r="AA89" s="123" t="n"/>
      <c r="AB89" s="123" t="n"/>
      <c r="AC89" s="123" t="n"/>
      <c r="AD89" s="123" t="n"/>
      <c r="AE89" s="123" t="n"/>
      <c r="AF89" s="123" t="n"/>
      <c r="AG89" s="123" t="n"/>
      <c r="AH89" s="123" t="n"/>
      <c r="AI89" s="123" t="n"/>
      <c r="AJ89" s="123" t="n"/>
      <c r="AK89" s="123" t="n"/>
      <c r="AL89" s="123" t="n"/>
      <c r="AM89" s="123" t="n"/>
      <c r="AN89" s="123" t="n"/>
      <c r="AO89" s="123" t="n"/>
      <c r="AP89" s="123" t="n"/>
      <c r="AQ89" s="123" t="n"/>
      <c r="AR89" s="123" t="n"/>
      <c r="AS89" s="123" t="n"/>
      <c r="AT89" s="123" t="n"/>
      <c r="AU89" s="123" t="n"/>
      <c r="AV89" s="123" t="n"/>
      <c r="AW89" s="123" t="n"/>
      <c r="AX89" s="123" t="n"/>
      <c r="AY89" s="123" t="n"/>
      <c r="AZ89" s="123" t="n"/>
      <c r="BA89" s="123" t="n"/>
      <c r="BB89" s="123" t="n"/>
      <c r="BC89" s="123" t="n"/>
      <c r="BD89" s="123" t="n"/>
      <c r="BE89" s="123" t="n"/>
      <c r="BF89" s="123" t="n"/>
      <c r="BG89" s="123" t="n"/>
      <c r="BH89" s="123" t="n"/>
      <c r="BI89" s="123" t="n"/>
      <c r="BJ89" s="123" t="n"/>
      <c r="BK89" s="123" t="n"/>
      <c r="BL89" s="123" t="n"/>
      <c r="BM89" s="123" t="n"/>
      <c r="BN89" s="123" t="n"/>
      <c r="BO89" s="123" t="n"/>
      <c r="BP89" s="123" t="n"/>
      <c r="BQ89" s="123" t="n"/>
      <c r="BR89" s="123" t="n"/>
      <c r="BS89" s="123" t="n"/>
      <c r="BT89" s="123" t="n"/>
      <c r="BU89" s="123" t="n"/>
      <c r="BV89" s="123" t="n"/>
      <c r="BW89" s="123" t="n"/>
      <c r="BX89" s="123" t="n"/>
      <c r="BY89" s="123" t="n"/>
      <c r="BZ89" s="123" t="n"/>
      <c r="CA89" s="123" t="n"/>
      <c r="CB89" s="123" t="n"/>
      <c r="CC89" s="123" t="n"/>
      <c r="CD89" s="123" t="n"/>
      <c r="CE89" s="123" t="n"/>
      <c r="CF89" s="123" t="n"/>
      <c r="CG89" s="123" t="n"/>
      <c r="CH89" s="123" t="n"/>
      <c r="CI89" s="123" t="n"/>
      <c r="CJ89" s="123" t="n"/>
      <c r="CK89" s="123" t="n"/>
      <c r="CL89" s="123" t="n"/>
      <c r="CM89" s="123" t="n"/>
      <c r="CN89" s="123" t="n"/>
      <c r="CO89" s="123" t="n"/>
      <c r="CP89" s="123" t="n"/>
      <c r="CQ89" s="123" t="n"/>
      <c r="CR89" s="123" t="n"/>
      <c r="CS89" s="123" t="n"/>
      <c r="CT89" s="123" t="n"/>
      <c r="CU89" s="123" t="n"/>
      <c r="CV89" s="123" t="n"/>
      <c r="CW89" s="123" t="n"/>
      <c r="CX89" s="123" t="n"/>
      <c r="CY89" s="123" t="n"/>
      <c r="CZ89" s="123" t="n"/>
      <c r="DA89" s="123" t="n"/>
      <c r="DB89" s="123" t="n"/>
      <c r="DC89" s="123" t="n"/>
      <c r="DD89" s="123" t="n"/>
      <c r="DE89" s="123" t="n"/>
      <c r="DF89" s="123" t="n"/>
      <c r="DG89" s="123" t="n"/>
      <c r="DH89" s="123" t="n"/>
      <c r="DI89" s="123" t="n"/>
      <c r="DJ89" s="123" t="n"/>
      <c r="DK89" s="123" t="n"/>
      <c r="DL89" s="123" t="n"/>
      <c r="DM89" s="123" t="n"/>
      <c r="DN89" s="123" t="n"/>
      <c r="DO89" s="123" t="n"/>
      <c r="DP89" s="123" t="n"/>
      <c r="DQ89" s="123" t="n"/>
      <c r="DR89" s="123" t="n"/>
      <c r="DS89" s="123" t="n"/>
      <c r="DT89" s="123" t="n"/>
      <c r="DU89" s="123" t="n"/>
      <c r="DV89" s="123" t="n"/>
      <c r="DW89" s="123" t="n"/>
      <c r="DX89" s="123" t="n"/>
      <c r="DY89" s="123" t="n"/>
      <c r="DZ89" s="123" t="n"/>
      <c r="EA89" s="123" t="n"/>
      <c r="EB89" s="123" t="n"/>
      <c r="EC89" s="123" t="n"/>
      <c r="ED89" s="123" t="n"/>
      <c r="EE89" s="123" t="n"/>
      <c r="EF89" s="123" t="n"/>
      <c r="EG89" s="123" t="n"/>
      <c r="EH89" s="123" t="n"/>
      <c r="EI89" s="123" t="n"/>
      <c r="EJ89" s="123" t="n"/>
      <c r="EK89" s="123" t="n"/>
      <c r="EL89" s="123" t="n"/>
      <c r="EM89" s="123" t="n"/>
      <c r="EN89" s="123" t="n"/>
      <c r="EO89" s="123" t="n"/>
      <c r="EP89" s="123" t="n"/>
      <c r="EQ89" s="123" t="n"/>
      <c r="ER89" s="123" t="n"/>
      <c r="ES89" s="123" t="n"/>
      <c r="ET89" s="123" t="n"/>
      <c r="EU89" s="123" t="n"/>
      <c r="EV89" s="123" t="n"/>
      <c r="EW89" s="123" t="n"/>
      <c r="EX89" s="123" t="n"/>
      <c r="EY89" s="123" t="n"/>
      <c r="EZ89" s="123" t="n"/>
      <c r="FA89" s="123" t="n"/>
      <c r="FB89" s="123" t="n"/>
      <c r="FC89" s="123" t="n"/>
      <c r="FD89" s="123" t="n"/>
      <c r="FE89" s="123" t="n"/>
      <c r="FF89" s="123" t="n"/>
      <c r="FG89" s="123" t="n"/>
      <c r="FH89" s="123" t="n"/>
      <c r="FI89" s="123" t="n"/>
      <c r="FJ89" s="123" t="n"/>
      <c r="FK89" s="123" t="n"/>
      <c r="FL89" s="123" t="n"/>
      <c r="FM89" s="123" t="n"/>
      <c r="FN89" s="123" t="n"/>
    </row>
    <row r="90" ht="58" customFormat="1" customHeight="1" s="117">
      <c r="A90" s="130" t="n">
        <v>10</v>
      </c>
      <c r="B90" s="130" t="inlineStr">
        <is>
          <t>雨露计划
项目</t>
        </is>
      </c>
      <c r="C90" s="130" t="inlineStr">
        <is>
          <t>新建</t>
        </is>
      </c>
      <c r="D90" s="130" t="inlineStr">
        <is>
          <t>山城乡</t>
        </is>
      </c>
      <c r="E90" s="153" t="inlineStr">
        <is>
          <t>补助6人，其中：山城堡村2人、冯家沟村4人。</t>
        </is>
      </c>
      <c r="F90" s="130" t="n">
        <v>0.9</v>
      </c>
      <c r="G90" s="181" t="inlineStr">
        <is>
          <t>帮助脱贫家庭新成长劳动力掌握职业技能，促进就业，巩固脱贫成果，改变贫困地区落后面貌，促进农村劳动力人口转移。</t>
        </is>
      </c>
      <c r="H90" s="130" t="n">
        <v>2</v>
      </c>
      <c r="I90" s="130" t="n">
        <v>0.0005999999999999999</v>
      </c>
      <c r="J90" s="130" t="n">
        <v>0.0005999999999999999</v>
      </c>
      <c r="K90" s="130" t="inlineStr">
        <is>
          <t>乡村
振兴局</t>
        </is>
      </c>
      <c r="L90" s="130" t="inlineStr">
        <is>
          <t>山城乡</t>
        </is>
      </c>
      <c r="M90" s="130" t="n"/>
      <c r="N90" s="123" t="n"/>
      <c r="O90" s="123" t="n"/>
      <c r="P90" s="123" t="n"/>
      <c r="Q90" s="123" t="n"/>
      <c r="R90" s="123" t="n"/>
      <c r="S90" s="123" t="n"/>
      <c r="T90" s="123" t="n"/>
      <c r="U90" s="123" t="n"/>
      <c r="V90" s="123" t="n"/>
      <c r="W90" s="123" t="n"/>
      <c r="X90" s="123" t="n"/>
      <c r="Y90" s="123" t="n"/>
      <c r="Z90" s="123" t="n"/>
      <c r="AA90" s="123" t="n"/>
      <c r="AB90" s="123" t="n"/>
      <c r="AC90" s="123" t="n"/>
      <c r="AD90" s="123" t="n"/>
      <c r="AE90" s="123" t="n"/>
      <c r="AF90" s="123" t="n"/>
      <c r="AG90" s="123" t="n"/>
      <c r="AH90" s="123" t="n"/>
      <c r="AI90" s="123" t="n"/>
      <c r="AJ90" s="123" t="n"/>
      <c r="AK90" s="123" t="n"/>
      <c r="AL90" s="123" t="n"/>
      <c r="AM90" s="123" t="n"/>
      <c r="AN90" s="123" t="n"/>
      <c r="AO90" s="123" t="n"/>
      <c r="AP90" s="123" t="n"/>
      <c r="AQ90" s="123" t="n"/>
      <c r="AR90" s="123" t="n"/>
      <c r="AS90" s="123" t="n"/>
      <c r="AT90" s="123" t="n"/>
      <c r="AU90" s="123" t="n"/>
      <c r="AV90" s="123" t="n"/>
      <c r="AW90" s="123" t="n"/>
      <c r="AX90" s="123" t="n"/>
      <c r="AY90" s="123" t="n"/>
      <c r="AZ90" s="123" t="n"/>
      <c r="BA90" s="123" t="n"/>
      <c r="BB90" s="123" t="n"/>
      <c r="BC90" s="123" t="n"/>
      <c r="BD90" s="123" t="n"/>
      <c r="BE90" s="123" t="n"/>
      <c r="BF90" s="123" t="n"/>
      <c r="BG90" s="123" t="n"/>
      <c r="BH90" s="123" t="n"/>
      <c r="BI90" s="123" t="n"/>
      <c r="BJ90" s="123" t="n"/>
      <c r="BK90" s="123" t="n"/>
      <c r="BL90" s="123" t="n"/>
      <c r="BM90" s="123" t="n"/>
      <c r="BN90" s="123" t="n"/>
      <c r="BO90" s="123" t="n"/>
      <c r="BP90" s="123" t="n"/>
      <c r="BQ90" s="123" t="n"/>
      <c r="BR90" s="123" t="n"/>
      <c r="BS90" s="123" t="n"/>
      <c r="BT90" s="123" t="n"/>
      <c r="BU90" s="123" t="n"/>
      <c r="BV90" s="123" t="n"/>
      <c r="BW90" s="123" t="n"/>
      <c r="BX90" s="123" t="n"/>
      <c r="BY90" s="123" t="n"/>
      <c r="BZ90" s="123" t="n"/>
      <c r="CA90" s="123" t="n"/>
      <c r="CB90" s="123" t="n"/>
      <c r="CC90" s="123" t="n"/>
      <c r="CD90" s="123" t="n"/>
      <c r="CE90" s="123" t="n"/>
      <c r="CF90" s="123" t="n"/>
      <c r="CG90" s="123" t="n"/>
      <c r="CH90" s="123" t="n"/>
      <c r="CI90" s="123" t="n"/>
      <c r="CJ90" s="123" t="n"/>
      <c r="CK90" s="123" t="n"/>
      <c r="CL90" s="123" t="n"/>
      <c r="CM90" s="123" t="n"/>
      <c r="CN90" s="123" t="n"/>
      <c r="CO90" s="123" t="n"/>
      <c r="CP90" s="123" t="n"/>
      <c r="CQ90" s="123" t="n"/>
      <c r="CR90" s="123" t="n"/>
      <c r="CS90" s="123" t="n"/>
      <c r="CT90" s="123" t="n"/>
      <c r="CU90" s="123" t="n"/>
      <c r="CV90" s="123" t="n"/>
      <c r="CW90" s="123" t="n"/>
      <c r="CX90" s="123" t="n"/>
      <c r="CY90" s="123" t="n"/>
      <c r="CZ90" s="123" t="n"/>
      <c r="DA90" s="123" t="n"/>
      <c r="DB90" s="123" t="n"/>
      <c r="DC90" s="123" t="n"/>
      <c r="DD90" s="123" t="n"/>
      <c r="DE90" s="123" t="n"/>
      <c r="DF90" s="123" t="n"/>
      <c r="DG90" s="123" t="n"/>
      <c r="DH90" s="123" t="n"/>
      <c r="DI90" s="123" t="n"/>
      <c r="DJ90" s="123" t="n"/>
      <c r="DK90" s="123" t="n"/>
      <c r="DL90" s="123" t="n"/>
      <c r="DM90" s="123" t="n"/>
      <c r="DN90" s="123" t="n"/>
      <c r="DO90" s="123" t="n"/>
      <c r="DP90" s="123" t="n"/>
      <c r="DQ90" s="123" t="n"/>
      <c r="DR90" s="123" t="n"/>
      <c r="DS90" s="123" t="n"/>
      <c r="DT90" s="123" t="n"/>
      <c r="DU90" s="123" t="n"/>
      <c r="DV90" s="123" t="n"/>
      <c r="DW90" s="123" t="n"/>
      <c r="DX90" s="123" t="n"/>
      <c r="DY90" s="123" t="n"/>
      <c r="DZ90" s="123" t="n"/>
      <c r="EA90" s="123" t="n"/>
      <c r="EB90" s="123" t="n"/>
      <c r="EC90" s="123" t="n"/>
      <c r="ED90" s="123" t="n"/>
      <c r="EE90" s="123" t="n"/>
      <c r="EF90" s="123" t="n"/>
      <c r="EG90" s="123" t="n"/>
      <c r="EH90" s="123" t="n"/>
      <c r="EI90" s="123" t="n"/>
      <c r="EJ90" s="123" t="n"/>
      <c r="EK90" s="123" t="n"/>
      <c r="EL90" s="123" t="n"/>
      <c r="EM90" s="123" t="n"/>
      <c r="EN90" s="123" t="n"/>
      <c r="EO90" s="123" t="n"/>
      <c r="EP90" s="123" t="n"/>
      <c r="EQ90" s="123" t="n"/>
      <c r="ER90" s="123" t="n"/>
      <c r="ES90" s="123" t="n"/>
      <c r="ET90" s="123" t="n"/>
      <c r="EU90" s="123" t="n"/>
      <c r="EV90" s="123" t="n"/>
      <c r="EW90" s="123" t="n"/>
      <c r="EX90" s="123" t="n"/>
      <c r="EY90" s="123" t="n"/>
      <c r="EZ90" s="123" t="n"/>
      <c r="FA90" s="123" t="n"/>
      <c r="FB90" s="123" t="n"/>
      <c r="FC90" s="123" t="n"/>
      <c r="FD90" s="123" t="n"/>
      <c r="FE90" s="123" t="n"/>
      <c r="FF90" s="123" t="n"/>
      <c r="FG90" s="123" t="n"/>
      <c r="FH90" s="123" t="n"/>
      <c r="FI90" s="123" t="n"/>
      <c r="FJ90" s="123" t="n"/>
      <c r="FK90" s="123" t="n"/>
      <c r="FL90" s="123" t="n"/>
      <c r="FM90" s="123" t="n"/>
      <c r="FN90" s="123" t="n"/>
    </row>
    <row r="91" ht="58" customFormat="1" customHeight="1" s="117">
      <c r="A91" s="130" t="n">
        <v>11</v>
      </c>
      <c r="B91" s="130" t="inlineStr">
        <is>
          <t>雨露计划
项目</t>
        </is>
      </c>
      <c r="C91" s="130" t="inlineStr">
        <is>
          <t>新建</t>
        </is>
      </c>
      <c r="D91" s="130" t="inlineStr">
        <is>
          <t>芦家湾乡</t>
        </is>
      </c>
      <c r="E91" s="153" t="inlineStr">
        <is>
          <t>补助10人，其中：杨新庄村2人、花儿掌村7人、王庄村1人。</t>
        </is>
      </c>
      <c r="F91" s="130" t="n">
        <v>1.5</v>
      </c>
      <c r="G91" s="181" t="inlineStr">
        <is>
          <t>帮助脱贫家庭新成长劳动力掌握职业技能，促进就业，巩固脱贫成果，改变贫困地区落后面貌，促进农村劳动力人口转移。</t>
        </is>
      </c>
      <c r="H91" s="130" t="n">
        <v>3</v>
      </c>
      <c r="I91" s="130" t="n">
        <v>0.0005999999999999999</v>
      </c>
      <c r="J91" s="130" t="n">
        <v>0.001</v>
      </c>
      <c r="K91" s="130" t="inlineStr">
        <is>
          <t>乡村
振兴局</t>
        </is>
      </c>
      <c r="L91" s="130" t="inlineStr">
        <is>
          <t>芦家湾乡</t>
        </is>
      </c>
      <c r="M91" s="130" t="n"/>
      <c r="N91" s="123" t="n"/>
      <c r="O91" s="123" t="n"/>
      <c r="P91" s="123" t="n"/>
      <c r="Q91" s="123" t="n"/>
      <c r="R91" s="123" t="n"/>
      <c r="S91" s="123" t="n"/>
      <c r="T91" s="123" t="n"/>
      <c r="U91" s="123" t="n"/>
      <c r="V91" s="123" t="n"/>
      <c r="W91" s="123" t="n"/>
      <c r="X91" s="123" t="n"/>
      <c r="Y91" s="123" t="n"/>
      <c r="Z91" s="123" t="n"/>
      <c r="AA91" s="123" t="n"/>
      <c r="AB91" s="123" t="n"/>
      <c r="AC91" s="123" t="n"/>
      <c r="AD91" s="123" t="n"/>
      <c r="AE91" s="123" t="n"/>
      <c r="AF91" s="123" t="n"/>
      <c r="AG91" s="123" t="n"/>
      <c r="AH91" s="123" t="n"/>
      <c r="AI91" s="123" t="n"/>
      <c r="AJ91" s="123" t="n"/>
      <c r="AK91" s="123" t="n"/>
      <c r="AL91" s="123" t="n"/>
      <c r="AM91" s="123" t="n"/>
      <c r="AN91" s="123" t="n"/>
      <c r="AO91" s="123" t="n"/>
      <c r="AP91" s="123" t="n"/>
      <c r="AQ91" s="123" t="n"/>
      <c r="AR91" s="123" t="n"/>
      <c r="AS91" s="123" t="n"/>
      <c r="AT91" s="123" t="n"/>
      <c r="AU91" s="123" t="n"/>
      <c r="AV91" s="123" t="n"/>
      <c r="AW91" s="123" t="n"/>
      <c r="AX91" s="123" t="n"/>
      <c r="AY91" s="123" t="n"/>
      <c r="AZ91" s="123" t="n"/>
      <c r="BA91" s="123" t="n"/>
      <c r="BB91" s="123" t="n"/>
      <c r="BC91" s="123" t="n"/>
      <c r="BD91" s="123" t="n"/>
      <c r="BE91" s="123" t="n"/>
      <c r="BF91" s="123" t="n"/>
      <c r="BG91" s="123" t="n"/>
      <c r="BH91" s="123" t="n"/>
      <c r="BI91" s="123" t="n"/>
      <c r="BJ91" s="123" t="n"/>
      <c r="BK91" s="123" t="n"/>
      <c r="BL91" s="123" t="n"/>
      <c r="BM91" s="123" t="n"/>
      <c r="BN91" s="123" t="n"/>
      <c r="BO91" s="123" t="n"/>
      <c r="BP91" s="123" t="n"/>
      <c r="BQ91" s="123" t="n"/>
      <c r="BR91" s="123" t="n"/>
      <c r="BS91" s="123" t="n"/>
      <c r="BT91" s="123" t="n"/>
      <c r="BU91" s="123" t="n"/>
      <c r="BV91" s="123" t="n"/>
      <c r="BW91" s="123" t="n"/>
      <c r="BX91" s="123" t="n"/>
      <c r="BY91" s="123" t="n"/>
      <c r="BZ91" s="123" t="n"/>
      <c r="CA91" s="123" t="n"/>
      <c r="CB91" s="123" t="n"/>
      <c r="CC91" s="123" t="n"/>
      <c r="CD91" s="123" t="n"/>
      <c r="CE91" s="123" t="n"/>
      <c r="CF91" s="123" t="n"/>
      <c r="CG91" s="123" t="n"/>
      <c r="CH91" s="123" t="n"/>
      <c r="CI91" s="123" t="n"/>
      <c r="CJ91" s="123" t="n"/>
      <c r="CK91" s="123" t="n"/>
      <c r="CL91" s="123" t="n"/>
      <c r="CM91" s="123" t="n"/>
      <c r="CN91" s="123" t="n"/>
      <c r="CO91" s="123" t="n"/>
      <c r="CP91" s="123" t="n"/>
      <c r="CQ91" s="123" t="n"/>
      <c r="CR91" s="123" t="n"/>
      <c r="CS91" s="123" t="n"/>
      <c r="CT91" s="123" t="n"/>
      <c r="CU91" s="123" t="n"/>
      <c r="CV91" s="123" t="n"/>
      <c r="CW91" s="123" t="n"/>
      <c r="CX91" s="123" t="n"/>
      <c r="CY91" s="123" t="n"/>
      <c r="CZ91" s="123" t="n"/>
      <c r="DA91" s="123" t="n"/>
      <c r="DB91" s="123" t="n"/>
      <c r="DC91" s="123" t="n"/>
      <c r="DD91" s="123" t="n"/>
      <c r="DE91" s="123" t="n"/>
      <c r="DF91" s="123" t="n"/>
      <c r="DG91" s="123" t="n"/>
      <c r="DH91" s="123" t="n"/>
      <c r="DI91" s="123" t="n"/>
      <c r="DJ91" s="123" t="n"/>
      <c r="DK91" s="123" t="n"/>
      <c r="DL91" s="123" t="n"/>
      <c r="DM91" s="123" t="n"/>
      <c r="DN91" s="123" t="n"/>
      <c r="DO91" s="123" t="n"/>
      <c r="DP91" s="123" t="n"/>
      <c r="DQ91" s="123" t="n"/>
      <c r="DR91" s="123" t="n"/>
      <c r="DS91" s="123" t="n"/>
      <c r="DT91" s="123" t="n"/>
      <c r="DU91" s="123" t="n"/>
      <c r="DV91" s="123" t="n"/>
      <c r="DW91" s="123" t="n"/>
      <c r="DX91" s="123" t="n"/>
      <c r="DY91" s="123" t="n"/>
      <c r="DZ91" s="123" t="n"/>
      <c r="EA91" s="123" t="n"/>
      <c r="EB91" s="123" t="n"/>
      <c r="EC91" s="123" t="n"/>
      <c r="ED91" s="123" t="n"/>
      <c r="EE91" s="123" t="n"/>
      <c r="EF91" s="123" t="n"/>
      <c r="EG91" s="123" t="n"/>
      <c r="EH91" s="123" t="n"/>
      <c r="EI91" s="123" t="n"/>
      <c r="EJ91" s="123" t="n"/>
      <c r="EK91" s="123" t="n"/>
      <c r="EL91" s="123" t="n"/>
      <c r="EM91" s="123" t="n"/>
      <c r="EN91" s="123" t="n"/>
      <c r="EO91" s="123" t="n"/>
      <c r="EP91" s="123" t="n"/>
      <c r="EQ91" s="123" t="n"/>
      <c r="ER91" s="123" t="n"/>
      <c r="ES91" s="123" t="n"/>
      <c r="ET91" s="123" t="n"/>
      <c r="EU91" s="123" t="n"/>
      <c r="EV91" s="123" t="n"/>
      <c r="EW91" s="123" t="n"/>
      <c r="EX91" s="123" t="n"/>
      <c r="EY91" s="123" t="n"/>
      <c r="EZ91" s="123" t="n"/>
      <c r="FA91" s="123" t="n"/>
      <c r="FB91" s="123" t="n"/>
      <c r="FC91" s="123" t="n"/>
      <c r="FD91" s="123" t="n"/>
      <c r="FE91" s="123" t="n"/>
      <c r="FF91" s="123" t="n"/>
      <c r="FG91" s="123" t="n"/>
      <c r="FH91" s="123" t="n"/>
      <c r="FI91" s="123" t="n"/>
      <c r="FJ91" s="123" t="n"/>
      <c r="FK91" s="123" t="n"/>
      <c r="FL91" s="123" t="n"/>
      <c r="FM91" s="123" t="n"/>
      <c r="FN91" s="123" t="n"/>
    </row>
    <row r="92" ht="58" customFormat="1" customHeight="1" s="117">
      <c r="A92" s="130" t="n">
        <v>12</v>
      </c>
      <c r="B92" s="130" t="inlineStr">
        <is>
          <t>雨露计划
项目</t>
        </is>
      </c>
      <c r="C92" s="130" t="inlineStr">
        <is>
          <t>新建</t>
        </is>
      </c>
      <c r="D92" s="130" t="inlineStr">
        <is>
          <t>曲子镇</t>
        </is>
      </c>
      <c r="E92" s="153" t="inlineStr">
        <is>
          <t>补助2人，其中：楼房子村1人、西沟村1人。</t>
        </is>
      </c>
      <c r="F92" s="130" t="n">
        <v>0.3</v>
      </c>
      <c r="G92" s="181" t="inlineStr">
        <is>
          <t>帮助脱贫家庭新成长劳动力掌握职业技能，促进就业，巩固脱贫成果，改变贫困地区落后面貌，促进农村劳动力人口转移。</t>
        </is>
      </c>
      <c r="H92" s="130" t="n">
        <v>2</v>
      </c>
      <c r="I92" s="130" t="n">
        <v>0.0002</v>
      </c>
      <c r="J92" s="130" t="n">
        <v>0.0002</v>
      </c>
      <c r="K92" s="130" t="inlineStr">
        <is>
          <t>乡村
振兴局</t>
        </is>
      </c>
      <c r="L92" s="130" t="inlineStr">
        <is>
          <t>曲子镇</t>
        </is>
      </c>
      <c r="M92" s="130" t="n"/>
      <c r="N92" s="123" t="n"/>
      <c r="O92" s="123" t="n"/>
      <c r="P92" s="123" t="n"/>
      <c r="Q92" s="123" t="n"/>
      <c r="R92" s="123" t="n"/>
      <c r="S92" s="123" t="n"/>
      <c r="T92" s="123" t="n"/>
      <c r="U92" s="123" t="n"/>
      <c r="V92" s="123" t="n"/>
      <c r="W92" s="123" t="n"/>
      <c r="X92" s="123" t="n"/>
      <c r="Y92" s="123" t="n"/>
      <c r="Z92" s="123" t="n"/>
      <c r="AA92" s="123" t="n"/>
      <c r="AB92" s="123" t="n"/>
      <c r="AC92" s="123" t="n"/>
      <c r="AD92" s="123" t="n"/>
      <c r="AE92" s="123" t="n"/>
      <c r="AF92" s="123" t="n"/>
      <c r="AG92" s="123" t="n"/>
      <c r="AH92" s="123" t="n"/>
      <c r="AI92" s="123" t="n"/>
      <c r="AJ92" s="123" t="n"/>
      <c r="AK92" s="123" t="n"/>
      <c r="AL92" s="123" t="n"/>
      <c r="AM92" s="123" t="n"/>
      <c r="AN92" s="123" t="n"/>
      <c r="AO92" s="123" t="n"/>
      <c r="AP92" s="123" t="n"/>
      <c r="AQ92" s="123" t="n"/>
      <c r="AR92" s="123" t="n"/>
      <c r="AS92" s="123" t="n"/>
      <c r="AT92" s="123" t="n"/>
      <c r="AU92" s="123" t="n"/>
      <c r="AV92" s="123" t="n"/>
      <c r="AW92" s="123" t="n"/>
      <c r="AX92" s="123" t="n"/>
      <c r="AY92" s="123" t="n"/>
      <c r="AZ92" s="123" t="n"/>
      <c r="BA92" s="123" t="n"/>
      <c r="BB92" s="123" t="n"/>
      <c r="BC92" s="123" t="n"/>
      <c r="BD92" s="123" t="n"/>
      <c r="BE92" s="123" t="n"/>
      <c r="BF92" s="123" t="n"/>
      <c r="BG92" s="123" t="n"/>
      <c r="BH92" s="123" t="n"/>
      <c r="BI92" s="123" t="n"/>
      <c r="BJ92" s="123" t="n"/>
      <c r="BK92" s="123" t="n"/>
      <c r="BL92" s="123" t="n"/>
      <c r="BM92" s="123" t="n"/>
      <c r="BN92" s="123" t="n"/>
      <c r="BO92" s="123" t="n"/>
      <c r="BP92" s="123" t="n"/>
      <c r="BQ92" s="123" t="n"/>
      <c r="BR92" s="123" t="n"/>
      <c r="BS92" s="123" t="n"/>
      <c r="BT92" s="123" t="n"/>
      <c r="BU92" s="123" t="n"/>
      <c r="BV92" s="123" t="n"/>
      <c r="BW92" s="123" t="n"/>
      <c r="BX92" s="123" t="n"/>
      <c r="BY92" s="123" t="n"/>
      <c r="BZ92" s="123" t="n"/>
      <c r="CA92" s="123" t="n"/>
      <c r="CB92" s="123" t="n"/>
      <c r="CC92" s="123" t="n"/>
      <c r="CD92" s="123" t="n"/>
      <c r="CE92" s="123" t="n"/>
      <c r="CF92" s="123" t="n"/>
      <c r="CG92" s="123" t="n"/>
      <c r="CH92" s="123" t="n"/>
      <c r="CI92" s="123" t="n"/>
      <c r="CJ92" s="123" t="n"/>
      <c r="CK92" s="123" t="n"/>
      <c r="CL92" s="123" t="n"/>
      <c r="CM92" s="123" t="n"/>
      <c r="CN92" s="123" t="n"/>
      <c r="CO92" s="123" t="n"/>
      <c r="CP92" s="123" t="n"/>
      <c r="CQ92" s="123" t="n"/>
      <c r="CR92" s="123" t="n"/>
      <c r="CS92" s="123" t="n"/>
      <c r="CT92" s="123" t="n"/>
      <c r="CU92" s="123" t="n"/>
      <c r="CV92" s="123" t="n"/>
      <c r="CW92" s="123" t="n"/>
      <c r="CX92" s="123" t="n"/>
      <c r="CY92" s="123" t="n"/>
      <c r="CZ92" s="123" t="n"/>
      <c r="DA92" s="123" t="n"/>
      <c r="DB92" s="123" t="n"/>
      <c r="DC92" s="123" t="n"/>
      <c r="DD92" s="123" t="n"/>
      <c r="DE92" s="123" t="n"/>
      <c r="DF92" s="123" t="n"/>
      <c r="DG92" s="123" t="n"/>
      <c r="DH92" s="123" t="n"/>
      <c r="DI92" s="123" t="n"/>
      <c r="DJ92" s="123" t="n"/>
      <c r="DK92" s="123" t="n"/>
      <c r="DL92" s="123" t="n"/>
      <c r="DM92" s="123" t="n"/>
      <c r="DN92" s="123" t="n"/>
      <c r="DO92" s="123" t="n"/>
      <c r="DP92" s="123" t="n"/>
      <c r="DQ92" s="123" t="n"/>
      <c r="DR92" s="123" t="n"/>
      <c r="DS92" s="123" t="n"/>
      <c r="DT92" s="123" t="n"/>
      <c r="DU92" s="123" t="n"/>
      <c r="DV92" s="123" t="n"/>
      <c r="DW92" s="123" t="n"/>
      <c r="DX92" s="123" t="n"/>
      <c r="DY92" s="123" t="n"/>
      <c r="DZ92" s="123" t="n"/>
      <c r="EA92" s="123" t="n"/>
      <c r="EB92" s="123" t="n"/>
      <c r="EC92" s="123" t="n"/>
      <c r="ED92" s="123" t="n"/>
      <c r="EE92" s="123" t="n"/>
      <c r="EF92" s="123" t="n"/>
      <c r="EG92" s="123" t="n"/>
      <c r="EH92" s="123" t="n"/>
      <c r="EI92" s="123" t="n"/>
      <c r="EJ92" s="123" t="n"/>
      <c r="EK92" s="123" t="n"/>
      <c r="EL92" s="123" t="n"/>
      <c r="EM92" s="123" t="n"/>
      <c r="EN92" s="123" t="n"/>
      <c r="EO92" s="123" t="n"/>
      <c r="EP92" s="123" t="n"/>
      <c r="EQ92" s="123" t="n"/>
      <c r="ER92" s="123" t="n"/>
      <c r="ES92" s="123" t="n"/>
      <c r="ET92" s="123" t="n"/>
      <c r="EU92" s="123" t="n"/>
      <c r="EV92" s="123" t="n"/>
      <c r="EW92" s="123" t="n"/>
      <c r="EX92" s="123" t="n"/>
      <c r="EY92" s="123" t="n"/>
      <c r="EZ92" s="123" t="n"/>
      <c r="FA92" s="123" t="n"/>
      <c r="FB92" s="123" t="n"/>
      <c r="FC92" s="123" t="n"/>
      <c r="FD92" s="123" t="n"/>
      <c r="FE92" s="123" t="n"/>
      <c r="FF92" s="123" t="n"/>
      <c r="FG92" s="123" t="n"/>
      <c r="FH92" s="123" t="n"/>
      <c r="FI92" s="123" t="n"/>
      <c r="FJ92" s="123" t="n"/>
      <c r="FK92" s="123" t="n"/>
      <c r="FL92" s="123" t="n"/>
      <c r="FM92" s="123" t="n"/>
      <c r="FN92" s="123" t="n"/>
    </row>
    <row r="93" ht="58" customFormat="1" customHeight="1" s="117">
      <c r="A93" s="130" t="n">
        <v>13</v>
      </c>
      <c r="B93" s="130" t="inlineStr">
        <is>
          <t>雨露计划
项目</t>
        </is>
      </c>
      <c r="C93" s="130" t="inlineStr">
        <is>
          <t>新建</t>
        </is>
      </c>
      <c r="D93" s="130" t="inlineStr">
        <is>
          <t>毛井镇</t>
        </is>
      </c>
      <c r="E93" s="153" t="inlineStr">
        <is>
          <t>补助9人，其中：二条俭村2人、砖城子村2人、施家滩村1人、乔崾岘村2人、高家洼村1人、马趟村1人。</t>
        </is>
      </c>
      <c r="F93" s="130" t="n">
        <v>1.35</v>
      </c>
      <c r="G93" s="181" t="inlineStr">
        <is>
          <t>帮助脱贫家庭新成长劳动力掌握职业技能，促进就业，巩固脱贫成果，改变贫困地区落后面貌，促进农村劳动力人口转移。</t>
        </is>
      </c>
      <c r="H93" s="130" t="n">
        <v>6</v>
      </c>
      <c r="I93" s="130" t="n">
        <v>0.0008</v>
      </c>
      <c r="J93" s="130" t="n">
        <v>0.0009</v>
      </c>
      <c r="K93" s="130" t="inlineStr">
        <is>
          <t>乡村
振兴局</t>
        </is>
      </c>
      <c r="L93" s="130" t="inlineStr">
        <is>
          <t>毛井镇</t>
        </is>
      </c>
      <c r="M93" s="130" t="n"/>
      <c r="N93" s="123" t="n"/>
      <c r="O93" s="123" t="n"/>
      <c r="P93" s="123" t="n"/>
      <c r="Q93" s="123" t="n"/>
      <c r="R93" s="123" t="n"/>
      <c r="S93" s="123" t="n"/>
      <c r="T93" s="123" t="n"/>
      <c r="U93" s="123" t="n"/>
      <c r="V93" s="123" t="n"/>
      <c r="W93" s="123" t="n"/>
      <c r="X93" s="123" t="n"/>
      <c r="Y93" s="123" t="n"/>
      <c r="Z93" s="123" t="n"/>
      <c r="AA93" s="123" t="n"/>
      <c r="AB93" s="123" t="n"/>
      <c r="AC93" s="123" t="n"/>
      <c r="AD93" s="123" t="n"/>
      <c r="AE93" s="123" t="n"/>
      <c r="AF93" s="123" t="n"/>
      <c r="AG93" s="123" t="n"/>
      <c r="AH93" s="123" t="n"/>
      <c r="AI93" s="123" t="n"/>
      <c r="AJ93" s="123" t="n"/>
      <c r="AK93" s="123" t="n"/>
      <c r="AL93" s="123" t="n"/>
      <c r="AM93" s="123" t="n"/>
      <c r="AN93" s="123" t="n"/>
      <c r="AO93" s="123" t="n"/>
      <c r="AP93" s="123" t="n"/>
      <c r="AQ93" s="123" t="n"/>
      <c r="AR93" s="123" t="n"/>
      <c r="AS93" s="123" t="n"/>
      <c r="AT93" s="123" t="n"/>
      <c r="AU93" s="123" t="n"/>
      <c r="AV93" s="123" t="n"/>
      <c r="AW93" s="123" t="n"/>
      <c r="AX93" s="123" t="n"/>
      <c r="AY93" s="123" t="n"/>
      <c r="AZ93" s="123" t="n"/>
      <c r="BA93" s="123" t="n"/>
      <c r="BB93" s="123" t="n"/>
      <c r="BC93" s="123" t="n"/>
      <c r="BD93" s="123" t="n"/>
      <c r="BE93" s="123" t="n"/>
      <c r="BF93" s="123" t="n"/>
      <c r="BG93" s="123" t="n"/>
      <c r="BH93" s="123" t="n"/>
      <c r="BI93" s="123" t="n"/>
      <c r="BJ93" s="123" t="n"/>
      <c r="BK93" s="123" t="n"/>
      <c r="BL93" s="123" t="n"/>
      <c r="BM93" s="123" t="n"/>
      <c r="BN93" s="123" t="n"/>
      <c r="BO93" s="123" t="n"/>
      <c r="BP93" s="123" t="n"/>
      <c r="BQ93" s="123" t="n"/>
      <c r="BR93" s="123" t="n"/>
      <c r="BS93" s="123" t="n"/>
      <c r="BT93" s="123" t="n"/>
      <c r="BU93" s="123" t="n"/>
      <c r="BV93" s="123" t="n"/>
      <c r="BW93" s="123" t="n"/>
      <c r="BX93" s="123" t="n"/>
      <c r="BY93" s="123" t="n"/>
      <c r="BZ93" s="123" t="n"/>
      <c r="CA93" s="123" t="n"/>
      <c r="CB93" s="123" t="n"/>
      <c r="CC93" s="123" t="n"/>
      <c r="CD93" s="123" t="n"/>
      <c r="CE93" s="123" t="n"/>
      <c r="CF93" s="123" t="n"/>
      <c r="CG93" s="123" t="n"/>
      <c r="CH93" s="123" t="n"/>
      <c r="CI93" s="123" t="n"/>
      <c r="CJ93" s="123" t="n"/>
      <c r="CK93" s="123" t="n"/>
      <c r="CL93" s="123" t="n"/>
      <c r="CM93" s="123" t="n"/>
      <c r="CN93" s="123" t="n"/>
      <c r="CO93" s="123" t="n"/>
      <c r="CP93" s="123" t="n"/>
      <c r="CQ93" s="123" t="n"/>
      <c r="CR93" s="123" t="n"/>
      <c r="CS93" s="123" t="n"/>
      <c r="CT93" s="123" t="n"/>
      <c r="CU93" s="123" t="n"/>
      <c r="CV93" s="123" t="n"/>
      <c r="CW93" s="123" t="n"/>
      <c r="CX93" s="123" t="n"/>
      <c r="CY93" s="123" t="n"/>
      <c r="CZ93" s="123" t="n"/>
      <c r="DA93" s="123" t="n"/>
      <c r="DB93" s="123" t="n"/>
      <c r="DC93" s="123" t="n"/>
      <c r="DD93" s="123" t="n"/>
      <c r="DE93" s="123" t="n"/>
      <c r="DF93" s="123" t="n"/>
      <c r="DG93" s="123" t="n"/>
      <c r="DH93" s="123" t="n"/>
      <c r="DI93" s="123" t="n"/>
      <c r="DJ93" s="123" t="n"/>
      <c r="DK93" s="123" t="n"/>
      <c r="DL93" s="123" t="n"/>
      <c r="DM93" s="123" t="n"/>
      <c r="DN93" s="123" t="n"/>
      <c r="DO93" s="123" t="n"/>
      <c r="DP93" s="123" t="n"/>
      <c r="DQ93" s="123" t="n"/>
      <c r="DR93" s="123" t="n"/>
      <c r="DS93" s="123" t="n"/>
      <c r="DT93" s="123" t="n"/>
      <c r="DU93" s="123" t="n"/>
      <c r="DV93" s="123" t="n"/>
      <c r="DW93" s="123" t="n"/>
      <c r="DX93" s="123" t="n"/>
      <c r="DY93" s="123" t="n"/>
      <c r="DZ93" s="123" t="n"/>
      <c r="EA93" s="123" t="n"/>
      <c r="EB93" s="123" t="n"/>
      <c r="EC93" s="123" t="n"/>
      <c r="ED93" s="123" t="n"/>
      <c r="EE93" s="123" t="n"/>
      <c r="EF93" s="123" t="n"/>
      <c r="EG93" s="123" t="n"/>
      <c r="EH93" s="123" t="n"/>
      <c r="EI93" s="123" t="n"/>
      <c r="EJ93" s="123" t="n"/>
      <c r="EK93" s="123" t="n"/>
      <c r="EL93" s="123" t="n"/>
      <c r="EM93" s="123" t="n"/>
      <c r="EN93" s="123" t="n"/>
      <c r="EO93" s="123" t="n"/>
      <c r="EP93" s="123" t="n"/>
      <c r="EQ93" s="123" t="n"/>
      <c r="ER93" s="123" t="n"/>
      <c r="ES93" s="123" t="n"/>
      <c r="ET93" s="123" t="n"/>
      <c r="EU93" s="123" t="n"/>
      <c r="EV93" s="123" t="n"/>
      <c r="EW93" s="123" t="n"/>
      <c r="EX93" s="123" t="n"/>
      <c r="EY93" s="123" t="n"/>
      <c r="EZ93" s="123" t="n"/>
      <c r="FA93" s="123" t="n"/>
      <c r="FB93" s="123" t="n"/>
      <c r="FC93" s="123" t="n"/>
      <c r="FD93" s="123" t="n"/>
      <c r="FE93" s="123" t="n"/>
      <c r="FF93" s="123" t="n"/>
      <c r="FG93" s="123" t="n"/>
      <c r="FH93" s="123" t="n"/>
      <c r="FI93" s="123" t="n"/>
      <c r="FJ93" s="123" t="n"/>
      <c r="FK93" s="123" t="n"/>
      <c r="FL93" s="123" t="n"/>
      <c r="FM93" s="123" t="n"/>
      <c r="FN93" s="123" t="n"/>
    </row>
    <row r="94" ht="58" customFormat="1" customHeight="1" s="117">
      <c r="A94" s="130" t="n">
        <v>14</v>
      </c>
      <c r="B94" s="130" t="inlineStr">
        <is>
          <t>雨露计划
项目</t>
        </is>
      </c>
      <c r="C94" s="130" t="inlineStr">
        <is>
          <t>新建</t>
        </is>
      </c>
      <c r="D94" s="130" t="inlineStr">
        <is>
          <t>木钵镇</t>
        </is>
      </c>
      <c r="E94" s="153" t="inlineStr">
        <is>
          <t>补助5人，其中：曹旗村1人、韩洼子村1人、罗家沟村2人、殷家桥村1人。</t>
        </is>
      </c>
      <c r="F94" s="130" t="n">
        <v>0.75</v>
      </c>
      <c r="G94" s="181" t="inlineStr">
        <is>
          <t>帮助脱贫家庭新成长劳动力掌握职业技能，促进就业，巩固脱贫成果，改变贫困地区落后面貌，促进农村劳动力人口转移。</t>
        </is>
      </c>
      <c r="H94" s="130" t="n">
        <v>4</v>
      </c>
      <c r="I94" s="130" t="n">
        <v>0.0005</v>
      </c>
      <c r="J94" s="130" t="n">
        <v>0.0005</v>
      </c>
      <c r="K94" s="130" t="inlineStr">
        <is>
          <t>乡村
振兴局</t>
        </is>
      </c>
      <c r="L94" s="130" t="inlineStr">
        <is>
          <t>木钵镇</t>
        </is>
      </c>
      <c r="M94" s="130" t="n"/>
      <c r="N94" s="123" t="n"/>
      <c r="O94" s="123" t="n"/>
      <c r="P94" s="123" t="n"/>
      <c r="Q94" s="123" t="n"/>
      <c r="R94" s="123" t="n"/>
      <c r="S94" s="123" t="n"/>
      <c r="T94" s="123" t="n"/>
      <c r="U94" s="123" t="n"/>
      <c r="V94" s="123" t="n"/>
      <c r="W94" s="123" t="n"/>
      <c r="X94" s="123" t="n"/>
      <c r="Y94" s="123" t="n"/>
      <c r="Z94" s="123" t="n"/>
      <c r="AA94" s="123" t="n"/>
      <c r="AB94" s="123" t="n"/>
      <c r="AC94" s="123" t="n"/>
      <c r="AD94" s="123" t="n"/>
      <c r="AE94" s="123" t="n"/>
      <c r="AF94" s="123" t="n"/>
      <c r="AG94" s="123" t="n"/>
      <c r="AH94" s="123" t="n"/>
      <c r="AI94" s="123" t="n"/>
      <c r="AJ94" s="123" t="n"/>
      <c r="AK94" s="123" t="n"/>
      <c r="AL94" s="123" t="n"/>
      <c r="AM94" s="123" t="n"/>
      <c r="AN94" s="123" t="n"/>
      <c r="AO94" s="123" t="n"/>
      <c r="AP94" s="123" t="n"/>
      <c r="AQ94" s="123" t="n"/>
      <c r="AR94" s="123" t="n"/>
      <c r="AS94" s="123" t="n"/>
      <c r="AT94" s="123" t="n"/>
      <c r="AU94" s="123" t="n"/>
      <c r="AV94" s="123" t="n"/>
      <c r="AW94" s="123" t="n"/>
      <c r="AX94" s="123" t="n"/>
      <c r="AY94" s="123" t="n"/>
      <c r="AZ94" s="123" t="n"/>
      <c r="BA94" s="123" t="n"/>
      <c r="BB94" s="123" t="n"/>
      <c r="BC94" s="123" t="n"/>
      <c r="BD94" s="123" t="n"/>
      <c r="BE94" s="123" t="n"/>
      <c r="BF94" s="123" t="n"/>
      <c r="BG94" s="123" t="n"/>
      <c r="BH94" s="123" t="n"/>
      <c r="BI94" s="123" t="n"/>
      <c r="BJ94" s="123" t="n"/>
      <c r="BK94" s="123" t="n"/>
      <c r="BL94" s="123" t="n"/>
      <c r="BM94" s="123" t="n"/>
      <c r="BN94" s="123" t="n"/>
      <c r="BO94" s="123" t="n"/>
      <c r="BP94" s="123" t="n"/>
      <c r="BQ94" s="123" t="n"/>
      <c r="BR94" s="123" t="n"/>
      <c r="BS94" s="123" t="n"/>
      <c r="BT94" s="123" t="n"/>
      <c r="BU94" s="123" t="n"/>
      <c r="BV94" s="123" t="n"/>
      <c r="BW94" s="123" t="n"/>
      <c r="BX94" s="123" t="n"/>
      <c r="BY94" s="123" t="n"/>
      <c r="BZ94" s="123" t="n"/>
      <c r="CA94" s="123" t="n"/>
      <c r="CB94" s="123" t="n"/>
      <c r="CC94" s="123" t="n"/>
      <c r="CD94" s="123" t="n"/>
      <c r="CE94" s="123" t="n"/>
      <c r="CF94" s="123" t="n"/>
      <c r="CG94" s="123" t="n"/>
      <c r="CH94" s="123" t="n"/>
      <c r="CI94" s="123" t="n"/>
      <c r="CJ94" s="123" t="n"/>
      <c r="CK94" s="123" t="n"/>
      <c r="CL94" s="123" t="n"/>
      <c r="CM94" s="123" t="n"/>
      <c r="CN94" s="123" t="n"/>
      <c r="CO94" s="123" t="n"/>
      <c r="CP94" s="123" t="n"/>
      <c r="CQ94" s="123" t="n"/>
      <c r="CR94" s="123" t="n"/>
      <c r="CS94" s="123" t="n"/>
      <c r="CT94" s="123" t="n"/>
      <c r="CU94" s="123" t="n"/>
      <c r="CV94" s="123" t="n"/>
      <c r="CW94" s="123" t="n"/>
      <c r="CX94" s="123" t="n"/>
      <c r="CY94" s="123" t="n"/>
      <c r="CZ94" s="123" t="n"/>
      <c r="DA94" s="123" t="n"/>
      <c r="DB94" s="123" t="n"/>
      <c r="DC94" s="123" t="n"/>
      <c r="DD94" s="123" t="n"/>
      <c r="DE94" s="123" t="n"/>
      <c r="DF94" s="123" t="n"/>
      <c r="DG94" s="123" t="n"/>
      <c r="DH94" s="123" t="n"/>
      <c r="DI94" s="123" t="n"/>
      <c r="DJ94" s="123" t="n"/>
      <c r="DK94" s="123" t="n"/>
      <c r="DL94" s="123" t="n"/>
      <c r="DM94" s="123" t="n"/>
      <c r="DN94" s="123" t="n"/>
      <c r="DO94" s="123" t="n"/>
      <c r="DP94" s="123" t="n"/>
      <c r="DQ94" s="123" t="n"/>
      <c r="DR94" s="123" t="n"/>
      <c r="DS94" s="123" t="n"/>
      <c r="DT94" s="123" t="n"/>
      <c r="DU94" s="123" t="n"/>
      <c r="DV94" s="123" t="n"/>
      <c r="DW94" s="123" t="n"/>
      <c r="DX94" s="123" t="n"/>
      <c r="DY94" s="123" t="n"/>
      <c r="DZ94" s="123" t="n"/>
      <c r="EA94" s="123" t="n"/>
      <c r="EB94" s="123" t="n"/>
      <c r="EC94" s="123" t="n"/>
      <c r="ED94" s="123" t="n"/>
      <c r="EE94" s="123" t="n"/>
      <c r="EF94" s="123" t="n"/>
      <c r="EG94" s="123" t="n"/>
      <c r="EH94" s="123" t="n"/>
      <c r="EI94" s="123" t="n"/>
      <c r="EJ94" s="123" t="n"/>
      <c r="EK94" s="123" t="n"/>
      <c r="EL94" s="123" t="n"/>
      <c r="EM94" s="123" t="n"/>
      <c r="EN94" s="123" t="n"/>
      <c r="EO94" s="123" t="n"/>
      <c r="EP94" s="123" t="n"/>
      <c r="EQ94" s="123" t="n"/>
      <c r="ER94" s="123" t="n"/>
      <c r="ES94" s="123" t="n"/>
      <c r="ET94" s="123" t="n"/>
      <c r="EU94" s="123" t="n"/>
      <c r="EV94" s="123" t="n"/>
      <c r="EW94" s="123" t="n"/>
      <c r="EX94" s="123" t="n"/>
      <c r="EY94" s="123" t="n"/>
      <c r="EZ94" s="123" t="n"/>
      <c r="FA94" s="123" t="n"/>
      <c r="FB94" s="123" t="n"/>
      <c r="FC94" s="123" t="n"/>
      <c r="FD94" s="123" t="n"/>
      <c r="FE94" s="123" t="n"/>
      <c r="FF94" s="123" t="n"/>
      <c r="FG94" s="123" t="n"/>
      <c r="FH94" s="123" t="n"/>
      <c r="FI94" s="123" t="n"/>
      <c r="FJ94" s="123" t="n"/>
      <c r="FK94" s="123" t="n"/>
      <c r="FL94" s="123" t="n"/>
      <c r="FM94" s="123" t="n"/>
      <c r="FN94" s="123" t="n"/>
    </row>
    <row r="95" ht="58" customFormat="1" customHeight="1" s="117">
      <c r="A95" s="130" t="n">
        <v>15</v>
      </c>
      <c r="B95" s="130" t="inlineStr">
        <is>
          <t>雨露计划
项目</t>
        </is>
      </c>
      <c r="C95" s="130" t="inlineStr">
        <is>
          <t>新建</t>
        </is>
      </c>
      <c r="D95" s="130" t="inlineStr">
        <is>
          <t>甜水镇</t>
        </is>
      </c>
      <c r="E95" s="153" t="inlineStr">
        <is>
          <t>补助7人，其中：大良洼村3人、七里墩村1人、赵掌村3人。</t>
        </is>
      </c>
      <c r="F95" s="130" t="n">
        <v>1.05</v>
      </c>
      <c r="G95" s="181" t="inlineStr">
        <is>
          <t>帮助脱贫家庭新成长劳动力掌握职业技能，促进就业，巩固脱贫成果，改变贫困地区落后面貌，促进农村劳动力人口转移。</t>
        </is>
      </c>
      <c r="H95" s="130" t="n">
        <v>3</v>
      </c>
      <c r="I95" s="130" t="n">
        <v>0.0005</v>
      </c>
      <c r="J95" s="130" t="n">
        <v>0.0007</v>
      </c>
      <c r="K95" s="130" t="inlineStr">
        <is>
          <t>乡村
振兴局</t>
        </is>
      </c>
      <c r="L95" s="130" t="inlineStr">
        <is>
          <t>甜水镇</t>
        </is>
      </c>
      <c r="M95" s="130" t="n"/>
      <c r="N95" s="123" t="n"/>
      <c r="O95" s="123" t="n"/>
      <c r="P95" s="123" t="n"/>
      <c r="Q95" s="123" t="n"/>
      <c r="R95" s="123" t="n"/>
      <c r="S95" s="123" t="n"/>
      <c r="T95" s="123" t="n"/>
      <c r="U95" s="123" t="n"/>
      <c r="V95" s="123" t="n"/>
      <c r="W95" s="123" t="n"/>
      <c r="X95" s="123" t="n"/>
      <c r="Y95" s="123" t="n"/>
      <c r="Z95" s="123" t="n"/>
      <c r="AA95" s="123" t="n"/>
      <c r="AB95" s="123" t="n"/>
      <c r="AC95" s="123" t="n"/>
      <c r="AD95" s="123" t="n"/>
      <c r="AE95" s="123" t="n"/>
      <c r="AF95" s="123" t="n"/>
      <c r="AG95" s="123" t="n"/>
      <c r="AH95" s="123" t="n"/>
      <c r="AI95" s="123" t="n"/>
      <c r="AJ95" s="123" t="n"/>
      <c r="AK95" s="123" t="n"/>
      <c r="AL95" s="123" t="n"/>
      <c r="AM95" s="123" t="n"/>
      <c r="AN95" s="123" t="n"/>
      <c r="AO95" s="123" t="n"/>
      <c r="AP95" s="123" t="n"/>
      <c r="AQ95" s="123" t="n"/>
      <c r="AR95" s="123" t="n"/>
      <c r="AS95" s="123" t="n"/>
      <c r="AT95" s="123" t="n"/>
      <c r="AU95" s="123" t="n"/>
      <c r="AV95" s="123" t="n"/>
      <c r="AW95" s="123" t="n"/>
      <c r="AX95" s="123" t="n"/>
      <c r="AY95" s="123" t="n"/>
      <c r="AZ95" s="123" t="n"/>
      <c r="BA95" s="123" t="n"/>
      <c r="BB95" s="123" t="n"/>
      <c r="BC95" s="123" t="n"/>
      <c r="BD95" s="123" t="n"/>
      <c r="BE95" s="123" t="n"/>
      <c r="BF95" s="123" t="n"/>
      <c r="BG95" s="123" t="n"/>
      <c r="BH95" s="123" t="n"/>
      <c r="BI95" s="123" t="n"/>
      <c r="BJ95" s="123" t="n"/>
      <c r="BK95" s="123" t="n"/>
      <c r="BL95" s="123" t="n"/>
      <c r="BM95" s="123" t="n"/>
      <c r="BN95" s="123" t="n"/>
      <c r="BO95" s="123" t="n"/>
      <c r="BP95" s="123" t="n"/>
      <c r="BQ95" s="123" t="n"/>
      <c r="BR95" s="123" t="n"/>
      <c r="BS95" s="123" t="n"/>
      <c r="BT95" s="123" t="n"/>
      <c r="BU95" s="123" t="n"/>
      <c r="BV95" s="123" t="n"/>
      <c r="BW95" s="123" t="n"/>
      <c r="BX95" s="123" t="n"/>
      <c r="BY95" s="123" t="n"/>
      <c r="BZ95" s="123" t="n"/>
      <c r="CA95" s="123" t="n"/>
      <c r="CB95" s="123" t="n"/>
      <c r="CC95" s="123" t="n"/>
      <c r="CD95" s="123" t="n"/>
      <c r="CE95" s="123" t="n"/>
      <c r="CF95" s="123" t="n"/>
      <c r="CG95" s="123" t="n"/>
      <c r="CH95" s="123" t="n"/>
      <c r="CI95" s="123" t="n"/>
      <c r="CJ95" s="123" t="n"/>
      <c r="CK95" s="123" t="n"/>
      <c r="CL95" s="123" t="n"/>
      <c r="CM95" s="123" t="n"/>
      <c r="CN95" s="123" t="n"/>
      <c r="CO95" s="123" t="n"/>
      <c r="CP95" s="123" t="n"/>
      <c r="CQ95" s="123" t="n"/>
      <c r="CR95" s="123" t="n"/>
      <c r="CS95" s="123" t="n"/>
      <c r="CT95" s="123" t="n"/>
      <c r="CU95" s="123" t="n"/>
      <c r="CV95" s="123" t="n"/>
      <c r="CW95" s="123" t="n"/>
      <c r="CX95" s="123" t="n"/>
      <c r="CY95" s="123" t="n"/>
      <c r="CZ95" s="123" t="n"/>
      <c r="DA95" s="123" t="n"/>
      <c r="DB95" s="123" t="n"/>
      <c r="DC95" s="123" t="n"/>
      <c r="DD95" s="123" t="n"/>
      <c r="DE95" s="123" t="n"/>
      <c r="DF95" s="123" t="n"/>
      <c r="DG95" s="123" t="n"/>
      <c r="DH95" s="123" t="n"/>
      <c r="DI95" s="123" t="n"/>
      <c r="DJ95" s="123" t="n"/>
      <c r="DK95" s="123" t="n"/>
      <c r="DL95" s="123" t="n"/>
      <c r="DM95" s="123" t="n"/>
      <c r="DN95" s="123" t="n"/>
      <c r="DO95" s="123" t="n"/>
      <c r="DP95" s="123" t="n"/>
      <c r="DQ95" s="123" t="n"/>
      <c r="DR95" s="123" t="n"/>
      <c r="DS95" s="123" t="n"/>
      <c r="DT95" s="123" t="n"/>
      <c r="DU95" s="123" t="n"/>
      <c r="DV95" s="123" t="n"/>
      <c r="DW95" s="123" t="n"/>
      <c r="DX95" s="123" t="n"/>
      <c r="DY95" s="123" t="n"/>
      <c r="DZ95" s="123" t="n"/>
      <c r="EA95" s="123" t="n"/>
      <c r="EB95" s="123" t="n"/>
      <c r="EC95" s="123" t="n"/>
      <c r="ED95" s="123" t="n"/>
      <c r="EE95" s="123" t="n"/>
      <c r="EF95" s="123" t="n"/>
      <c r="EG95" s="123" t="n"/>
      <c r="EH95" s="123" t="n"/>
      <c r="EI95" s="123" t="n"/>
      <c r="EJ95" s="123" t="n"/>
      <c r="EK95" s="123" t="n"/>
      <c r="EL95" s="123" t="n"/>
      <c r="EM95" s="123" t="n"/>
      <c r="EN95" s="123" t="n"/>
      <c r="EO95" s="123" t="n"/>
      <c r="EP95" s="123" t="n"/>
      <c r="EQ95" s="123" t="n"/>
      <c r="ER95" s="123" t="n"/>
      <c r="ES95" s="123" t="n"/>
      <c r="ET95" s="123" t="n"/>
      <c r="EU95" s="123" t="n"/>
      <c r="EV95" s="123" t="n"/>
      <c r="EW95" s="123" t="n"/>
      <c r="EX95" s="123" t="n"/>
      <c r="EY95" s="123" t="n"/>
      <c r="EZ95" s="123" t="n"/>
      <c r="FA95" s="123" t="n"/>
      <c r="FB95" s="123" t="n"/>
      <c r="FC95" s="123" t="n"/>
      <c r="FD95" s="123" t="n"/>
      <c r="FE95" s="123" t="n"/>
      <c r="FF95" s="123" t="n"/>
      <c r="FG95" s="123" t="n"/>
      <c r="FH95" s="123" t="n"/>
      <c r="FI95" s="123" t="n"/>
      <c r="FJ95" s="123" t="n"/>
      <c r="FK95" s="123" t="n"/>
      <c r="FL95" s="123" t="n"/>
      <c r="FM95" s="123" t="n"/>
      <c r="FN95" s="123" t="n"/>
    </row>
    <row r="96" ht="58" customFormat="1" customHeight="1" s="117">
      <c r="A96" s="130" t="n">
        <v>16</v>
      </c>
      <c r="B96" s="130" t="inlineStr">
        <is>
          <t>雨露计划
项目</t>
        </is>
      </c>
      <c r="C96" s="130" t="inlineStr">
        <is>
          <t>新建</t>
        </is>
      </c>
      <c r="D96" s="130" t="inlineStr">
        <is>
          <t>环城镇</t>
        </is>
      </c>
      <c r="E96" s="153" t="inlineStr">
        <is>
          <t>补助14人，其中：冉旗寨村1人、北郭塬村1人、马坊塬村1人、唐塬村1人、肖川村2人、耿家沟1人、赵小掌村1人、红星村4人、高龚塬村1人、城东塬村1人。</t>
        </is>
      </c>
      <c r="F96" s="130" t="n">
        <v>2.1</v>
      </c>
      <c r="G96" s="181" t="inlineStr">
        <is>
          <t>帮助脱贫家庭新成长劳动力掌握职业技能，促进就业，巩固脱贫成果，改变贫困地区落后面貌，促进农村劳动力人口转移。</t>
        </is>
      </c>
      <c r="H96" s="130" t="n">
        <v>10</v>
      </c>
      <c r="I96" s="130" t="n">
        <v>0.001</v>
      </c>
      <c r="J96" s="130" t="n">
        <v>0.0014</v>
      </c>
      <c r="K96" s="130" t="inlineStr">
        <is>
          <t>乡村
振兴局</t>
        </is>
      </c>
      <c r="L96" s="130" t="inlineStr">
        <is>
          <t>环城镇</t>
        </is>
      </c>
      <c r="M96" s="130" t="n"/>
      <c r="N96" s="123" t="n"/>
      <c r="O96" s="123" t="n"/>
      <c r="P96" s="123" t="n"/>
      <c r="Q96" s="123" t="n"/>
      <c r="R96" s="123" t="n"/>
      <c r="S96" s="123" t="n"/>
      <c r="T96" s="123" t="n"/>
      <c r="U96" s="123" t="n"/>
      <c r="V96" s="123" t="n"/>
      <c r="W96" s="123" t="n"/>
      <c r="X96" s="123" t="n"/>
      <c r="Y96" s="123" t="n"/>
      <c r="Z96" s="123" t="n"/>
      <c r="AA96" s="123" t="n"/>
      <c r="AB96" s="123" t="n"/>
      <c r="AC96" s="123" t="n"/>
      <c r="AD96" s="123" t="n"/>
      <c r="AE96" s="123" t="n"/>
      <c r="AF96" s="123" t="n"/>
      <c r="AG96" s="123" t="n"/>
      <c r="AH96" s="123" t="n"/>
      <c r="AI96" s="123" t="n"/>
      <c r="AJ96" s="123" t="n"/>
      <c r="AK96" s="123" t="n"/>
      <c r="AL96" s="123" t="n"/>
      <c r="AM96" s="123" t="n"/>
      <c r="AN96" s="123" t="n"/>
      <c r="AO96" s="123" t="n"/>
      <c r="AP96" s="123" t="n"/>
      <c r="AQ96" s="123" t="n"/>
      <c r="AR96" s="123" t="n"/>
      <c r="AS96" s="123" t="n"/>
      <c r="AT96" s="123" t="n"/>
      <c r="AU96" s="123" t="n"/>
      <c r="AV96" s="123" t="n"/>
      <c r="AW96" s="123" t="n"/>
      <c r="AX96" s="123" t="n"/>
      <c r="AY96" s="123" t="n"/>
      <c r="AZ96" s="123" t="n"/>
      <c r="BA96" s="123" t="n"/>
      <c r="BB96" s="123" t="n"/>
      <c r="BC96" s="123" t="n"/>
      <c r="BD96" s="123" t="n"/>
      <c r="BE96" s="123" t="n"/>
      <c r="BF96" s="123" t="n"/>
      <c r="BG96" s="123" t="n"/>
      <c r="BH96" s="123" t="n"/>
      <c r="BI96" s="123" t="n"/>
      <c r="BJ96" s="123" t="n"/>
      <c r="BK96" s="123" t="n"/>
      <c r="BL96" s="123" t="n"/>
      <c r="BM96" s="123" t="n"/>
      <c r="BN96" s="123" t="n"/>
      <c r="BO96" s="123" t="n"/>
      <c r="BP96" s="123" t="n"/>
      <c r="BQ96" s="123" t="n"/>
      <c r="BR96" s="123" t="n"/>
      <c r="BS96" s="123" t="n"/>
      <c r="BT96" s="123" t="n"/>
      <c r="BU96" s="123" t="n"/>
      <c r="BV96" s="123" t="n"/>
      <c r="BW96" s="123" t="n"/>
      <c r="BX96" s="123" t="n"/>
      <c r="BY96" s="123" t="n"/>
      <c r="BZ96" s="123" t="n"/>
      <c r="CA96" s="123" t="n"/>
      <c r="CB96" s="123" t="n"/>
      <c r="CC96" s="123" t="n"/>
      <c r="CD96" s="123" t="n"/>
      <c r="CE96" s="123" t="n"/>
      <c r="CF96" s="123" t="n"/>
      <c r="CG96" s="123" t="n"/>
      <c r="CH96" s="123" t="n"/>
      <c r="CI96" s="123" t="n"/>
      <c r="CJ96" s="123" t="n"/>
      <c r="CK96" s="123" t="n"/>
      <c r="CL96" s="123" t="n"/>
      <c r="CM96" s="123" t="n"/>
      <c r="CN96" s="123" t="n"/>
      <c r="CO96" s="123" t="n"/>
      <c r="CP96" s="123" t="n"/>
      <c r="CQ96" s="123" t="n"/>
      <c r="CR96" s="123" t="n"/>
      <c r="CS96" s="123" t="n"/>
      <c r="CT96" s="123" t="n"/>
      <c r="CU96" s="123" t="n"/>
      <c r="CV96" s="123" t="n"/>
      <c r="CW96" s="123" t="n"/>
      <c r="CX96" s="123" t="n"/>
      <c r="CY96" s="123" t="n"/>
      <c r="CZ96" s="123" t="n"/>
      <c r="DA96" s="123" t="n"/>
      <c r="DB96" s="123" t="n"/>
      <c r="DC96" s="123" t="n"/>
      <c r="DD96" s="123" t="n"/>
      <c r="DE96" s="123" t="n"/>
      <c r="DF96" s="123" t="n"/>
      <c r="DG96" s="123" t="n"/>
      <c r="DH96" s="123" t="n"/>
      <c r="DI96" s="123" t="n"/>
      <c r="DJ96" s="123" t="n"/>
      <c r="DK96" s="123" t="n"/>
      <c r="DL96" s="123" t="n"/>
      <c r="DM96" s="123" t="n"/>
      <c r="DN96" s="123" t="n"/>
      <c r="DO96" s="123" t="n"/>
      <c r="DP96" s="123" t="n"/>
      <c r="DQ96" s="123" t="n"/>
      <c r="DR96" s="123" t="n"/>
      <c r="DS96" s="123" t="n"/>
      <c r="DT96" s="123" t="n"/>
      <c r="DU96" s="123" t="n"/>
      <c r="DV96" s="123" t="n"/>
      <c r="DW96" s="123" t="n"/>
      <c r="DX96" s="123" t="n"/>
      <c r="DY96" s="123" t="n"/>
      <c r="DZ96" s="123" t="n"/>
      <c r="EA96" s="123" t="n"/>
      <c r="EB96" s="123" t="n"/>
      <c r="EC96" s="123" t="n"/>
      <c r="ED96" s="123" t="n"/>
      <c r="EE96" s="123" t="n"/>
      <c r="EF96" s="123" t="n"/>
      <c r="EG96" s="123" t="n"/>
      <c r="EH96" s="123" t="n"/>
      <c r="EI96" s="123" t="n"/>
      <c r="EJ96" s="123" t="n"/>
      <c r="EK96" s="123" t="n"/>
      <c r="EL96" s="123" t="n"/>
      <c r="EM96" s="123" t="n"/>
      <c r="EN96" s="123" t="n"/>
      <c r="EO96" s="123" t="n"/>
      <c r="EP96" s="123" t="n"/>
      <c r="EQ96" s="123" t="n"/>
      <c r="ER96" s="123" t="n"/>
      <c r="ES96" s="123" t="n"/>
      <c r="ET96" s="123" t="n"/>
      <c r="EU96" s="123" t="n"/>
      <c r="EV96" s="123" t="n"/>
      <c r="EW96" s="123" t="n"/>
      <c r="EX96" s="123" t="n"/>
      <c r="EY96" s="123" t="n"/>
      <c r="EZ96" s="123" t="n"/>
      <c r="FA96" s="123" t="n"/>
      <c r="FB96" s="123" t="n"/>
      <c r="FC96" s="123" t="n"/>
      <c r="FD96" s="123" t="n"/>
      <c r="FE96" s="123" t="n"/>
      <c r="FF96" s="123" t="n"/>
      <c r="FG96" s="123" t="n"/>
      <c r="FH96" s="123" t="n"/>
      <c r="FI96" s="123" t="n"/>
      <c r="FJ96" s="123" t="n"/>
      <c r="FK96" s="123" t="n"/>
      <c r="FL96" s="123" t="n"/>
      <c r="FM96" s="123" t="n"/>
      <c r="FN96" s="123" t="n"/>
    </row>
    <row r="97" ht="58" customFormat="1" customHeight="1" s="117">
      <c r="A97" s="130" t="n">
        <v>17</v>
      </c>
      <c r="B97" s="130" t="inlineStr">
        <is>
          <t>雨露计划
项目</t>
        </is>
      </c>
      <c r="C97" s="130" t="inlineStr">
        <is>
          <t>新建</t>
        </is>
      </c>
      <c r="D97" s="130" t="inlineStr">
        <is>
          <t>秦团庄乡</t>
        </is>
      </c>
      <c r="E97" s="153" t="inlineStr">
        <is>
          <t>补助2人，其中南掌堡子村2人。</t>
        </is>
      </c>
      <c r="F97" s="130" t="n">
        <v>0.3</v>
      </c>
      <c r="G97" s="181" t="inlineStr">
        <is>
          <t>帮助脱贫家庭新成长劳动力掌握职业技能，促进就业，巩固脱贫成果，改变贫困地区落后面貌，促进农村劳动力人口转移。</t>
        </is>
      </c>
      <c r="H97" s="130" t="n">
        <v>1</v>
      </c>
      <c r="I97" s="130" t="n">
        <v>0.0002</v>
      </c>
      <c r="J97" s="130" t="n">
        <v>0.0002</v>
      </c>
      <c r="K97" s="130" t="inlineStr">
        <is>
          <t>乡村
振兴局</t>
        </is>
      </c>
      <c r="L97" s="130" t="inlineStr">
        <is>
          <t>秦团庄乡</t>
        </is>
      </c>
      <c r="M97" s="130" t="n"/>
      <c r="N97" s="123" t="n"/>
      <c r="O97" s="123" t="n"/>
      <c r="P97" s="123" t="n"/>
      <c r="Q97" s="123" t="n"/>
      <c r="R97" s="123" t="n"/>
      <c r="S97" s="123" t="n"/>
      <c r="T97" s="123" t="n"/>
      <c r="U97" s="123" t="n"/>
      <c r="V97" s="123" t="n"/>
      <c r="W97" s="123" t="n"/>
      <c r="X97" s="123" t="n"/>
      <c r="Y97" s="123" t="n"/>
      <c r="Z97" s="123" t="n"/>
      <c r="AA97" s="123" t="n"/>
      <c r="AB97" s="123" t="n"/>
      <c r="AC97" s="123" t="n"/>
      <c r="AD97" s="123" t="n"/>
      <c r="AE97" s="123" t="n"/>
      <c r="AF97" s="123" t="n"/>
      <c r="AG97" s="123" t="n"/>
      <c r="AH97" s="123" t="n"/>
      <c r="AI97" s="123" t="n"/>
      <c r="AJ97" s="123" t="n"/>
      <c r="AK97" s="123" t="n"/>
      <c r="AL97" s="123" t="n"/>
      <c r="AM97" s="123" t="n"/>
      <c r="AN97" s="123" t="n"/>
      <c r="AO97" s="123" t="n"/>
      <c r="AP97" s="123" t="n"/>
      <c r="AQ97" s="123" t="n"/>
      <c r="AR97" s="123" t="n"/>
      <c r="AS97" s="123" t="n"/>
      <c r="AT97" s="123" t="n"/>
      <c r="AU97" s="123" t="n"/>
      <c r="AV97" s="123" t="n"/>
      <c r="AW97" s="123" t="n"/>
      <c r="AX97" s="123" t="n"/>
      <c r="AY97" s="123" t="n"/>
      <c r="AZ97" s="123" t="n"/>
      <c r="BA97" s="123" t="n"/>
      <c r="BB97" s="123" t="n"/>
      <c r="BC97" s="123" t="n"/>
      <c r="BD97" s="123" t="n"/>
      <c r="BE97" s="123" t="n"/>
      <c r="BF97" s="123" t="n"/>
      <c r="BG97" s="123" t="n"/>
      <c r="BH97" s="123" t="n"/>
      <c r="BI97" s="123" t="n"/>
      <c r="BJ97" s="123" t="n"/>
      <c r="BK97" s="123" t="n"/>
      <c r="BL97" s="123" t="n"/>
      <c r="BM97" s="123" t="n"/>
      <c r="BN97" s="123" t="n"/>
      <c r="BO97" s="123" t="n"/>
      <c r="BP97" s="123" t="n"/>
      <c r="BQ97" s="123" t="n"/>
      <c r="BR97" s="123" t="n"/>
      <c r="BS97" s="123" t="n"/>
      <c r="BT97" s="123" t="n"/>
      <c r="BU97" s="123" t="n"/>
      <c r="BV97" s="123" t="n"/>
      <c r="BW97" s="123" t="n"/>
      <c r="BX97" s="123" t="n"/>
      <c r="BY97" s="123" t="n"/>
      <c r="BZ97" s="123" t="n"/>
      <c r="CA97" s="123" t="n"/>
      <c r="CB97" s="123" t="n"/>
      <c r="CC97" s="123" t="n"/>
      <c r="CD97" s="123" t="n"/>
      <c r="CE97" s="123" t="n"/>
      <c r="CF97" s="123" t="n"/>
      <c r="CG97" s="123" t="n"/>
      <c r="CH97" s="123" t="n"/>
      <c r="CI97" s="123" t="n"/>
      <c r="CJ97" s="123" t="n"/>
      <c r="CK97" s="123" t="n"/>
      <c r="CL97" s="123" t="n"/>
      <c r="CM97" s="123" t="n"/>
      <c r="CN97" s="123" t="n"/>
      <c r="CO97" s="123" t="n"/>
      <c r="CP97" s="123" t="n"/>
      <c r="CQ97" s="123" t="n"/>
      <c r="CR97" s="123" t="n"/>
      <c r="CS97" s="123" t="n"/>
      <c r="CT97" s="123" t="n"/>
      <c r="CU97" s="123" t="n"/>
      <c r="CV97" s="123" t="n"/>
      <c r="CW97" s="123" t="n"/>
      <c r="CX97" s="123" t="n"/>
      <c r="CY97" s="123" t="n"/>
      <c r="CZ97" s="123" t="n"/>
      <c r="DA97" s="123" t="n"/>
      <c r="DB97" s="123" t="n"/>
      <c r="DC97" s="123" t="n"/>
      <c r="DD97" s="123" t="n"/>
      <c r="DE97" s="123" t="n"/>
      <c r="DF97" s="123" t="n"/>
      <c r="DG97" s="123" t="n"/>
      <c r="DH97" s="123" t="n"/>
      <c r="DI97" s="123" t="n"/>
      <c r="DJ97" s="123" t="n"/>
      <c r="DK97" s="123" t="n"/>
      <c r="DL97" s="123" t="n"/>
      <c r="DM97" s="123" t="n"/>
      <c r="DN97" s="123" t="n"/>
      <c r="DO97" s="123" t="n"/>
      <c r="DP97" s="123" t="n"/>
      <c r="DQ97" s="123" t="n"/>
      <c r="DR97" s="123" t="n"/>
      <c r="DS97" s="123" t="n"/>
      <c r="DT97" s="123" t="n"/>
      <c r="DU97" s="123" t="n"/>
      <c r="DV97" s="123" t="n"/>
      <c r="DW97" s="123" t="n"/>
      <c r="DX97" s="123" t="n"/>
      <c r="DY97" s="123" t="n"/>
      <c r="DZ97" s="123" t="n"/>
      <c r="EA97" s="123" t="n"/>
      <c r="EB97" s="123" t="n"/>
      <c r="EC97" s="123" t="n"/>
      <c r="ED97" s="123" t="n"/>
      <c r="EE97" s="123" t="n"/>
      <c r="EF97" s="123" t="n"/>
      <c r="EG97" s="123" t="n"/>
      <c r="EH97" s="123" t="n"/>
      <c r="EI97" s="123" t="n"/>
      <c r="EJ97" s="123" t="n"/>
      <c r="EK97" s="123" t="n"/>
      <c r="EL97" s="123" t="n"/>
      <c r="EM97" s="123" t="n"/>
      <c r="EN97" s="123" t="n"/>
      <c r="EO97" s="123" t="n"/>
      <c r="EP97" s="123" t="n"/>
      <c r="EQ97" s="123" t="n"/>
      <c r="ER97" s="123" t="n"/>
      <c r="ES97" s="123" t="n"/>
      <c r="ET97" s="123" t="n"/>
      <c r="EU97" s="123" t="n"/>
      <c r="EV97" s="123" t="n"/>
      <c r="EW97" s="123" t="n"/>
      <c r="EX97" s="123" t="n"/>
      <c r="EY97" s="123" t="n"/>
      <c r="EZ97" s="123" t="n"/>
      <c r="FA97" s="123" t="n"/>
      <c r="FB97" s="123" t="n"/>
      <c r="FC97" s="123" t="n"/>
      <c r="FD97" s="123" t="n"/>
      <c r="FE97" s="123" t="n"/>
      <c r="FF97" s="123" t="n"/>
      <c r="FG97" s="123" t="n"/>
      <c r="FH97" s="123" t="n"/>
      <c r="FI97" s="123" t="n"/>
      <c r="FJ97" s="123" t="n"/>
      <c r="FK97" s="123" t="n"/>
      <c r="FL97" s="123" t="n"/>
      <c r="FM97" s="123" t="n"/>
      <c r="FN97" s="123" t="n"/>
    </row>
    <row r="98" ht="58" customFormat="1" customHeight="1" s="117">
      <c r="A98" s="130" t="n">
        <v>18</v>
      </c>
      <c r="B98" s="130" t="inlineStr">
        <is>
          <t>雨露计划
项目</t>
        </is>
      </c>
      <c r="C98" s="130" t="inlineStr">
        <is>
          <t>新建</t>
        </is>
      </c>
      <c r="D98" s="130" t="inlineStr">
        <is>
          <t>南湫乡</t>
        </is>
      </c>
      <c r="E98" s="153" t="inlineStr">
        <is>
          <t>补助11人，其中：党家洼村5人、双井子村1人、洪涝池村4人、花儿山村1人。</t>
        </is>
      </c>
      <c r="F98" s="130" t="n">
        <v>1.65</v>
      </c>
      <c r="G98" s="181" t="inlineStr">
        <is>
          <t>帮助脱贫家庭新成长劳动力掌握职业技能，促进就业，巩固脱贫成果，改变贫困地区落后面貌，促进农村劳动力人口转移。</t>
        </is>
      </c>
      <c r="H98" s="130" t="n">
        <v>4</v>
      </c>
      <c r="I98" s="130" t="n">
        <v>0.0004</v>
      </c>
      <c r="J98" s="130" t="n">
        <v>0.0011</v>
      </c>
      <c r="K98" s="130" t="inlineStr">
        <is>
          <t>乡村
振兴局</t>
        </is>
      </c>
      <c r="L98" s="130" t="inlineStr">
        <is>
          <t>南湫乡</t>
        </is>
      </c>
      <c r="M98" s="130" t="n"/>
      <c r="N98" s="123" t="n"/>
      <c r="O98" s="123" t="n"/>
      <c r="P98" s="123" t="n"/>
      <c r="Q98" s="123" t="n"/>
      <c r="R98" s="123" t="n"/>
      <c r="S98" s="123" t="n"/>
      <c r="T98" s="123" t="n"/>
      <c r="U98" s="123" t="n"/>
      <c r="V98" s="123" t="n"/>
      <c r="W98" s="123" t="n"/>
      <c r="X98" s="123" t="n"/>
      <c r="Y98" s="123" t="n"/>
      <c r="Z98" s="123" t="n"/>
      <c r="AA98" s="123" t="n"/>
      <c r="AB98" s="123" t="n"/>
      <c r="AC98" s="123" t="n"/>
      <c r="AD98" s="123" t="n"/>
      <c r="AE98" s="123" t="n"/>
      <c r="AF98" s="123" t="n"/>
      <c r="AG98" s="123" t="n"/>
      <c r="AH98" s="123" t="n"/>
      <c r="AI98" s="123" t="n"/>
      <c r="AJ98" s="123" t="n"/>
      <c r="AK98" s="123" t="n"/>
      <c r="AL98" s="123" t="n"/>
      <c r="AM98" s="123" t="n"/>
      <c r="AN98" s="123" t="n"/>
      <c r="AO98" s="123" t="n"/>
      <c r="AP98" s="123" t="n"/>
      <c r="AQ98" s="123" t="n"/>
      <c r="AR98" s="123" t="n"/>
      <c r="AS98" s="123" t="n"/>
      <c r="AT98" s="123" t="n"/>
      <c r="AU98" s="123" t="n"/>
      <c r="AV98" s="123" t="n"/>
      <c r="AW98" s="123" t="n"/>
      <c r="AX98" s="123" t="n"/>
      <c r="AY98" s="123" t="n"/>
      <c r="AZ98" s="123" t="n"/>
      <c r="BA98" s="123" t="n"/>
      <c r="BB98" s="123" t="n"/>
      <c r="BC98" s="123" t="n"/>
      <c r="BD98" s="123" t="n"/>
      <c r="BE98" s="123" t="n"/>
      <c r="BF98" s="123" t="n"/>
      <c r="BG98" s="123" t="n"/>
      <c r="BH98" s="123" t="n"/>
      <c r="BI98" s="123" t="n"/>
      <c r="BJ98" s="123" t="n"/>
      <c r="BK98" s="123" t="n"/>
      <c r="BL98" s="123" t="n"/>
      <c r="BM98" s="123" t="n"/>
      <c r="BN98" s="123" t="n"/>
      <c r="BO98" s="123" t="n"/>
      <c r="BP98" s="123" t="n"/>
      <c r="BQ98" s="123" t="n"/>
      <c r="BR98" s="123" t="n"/>
      <c r="BS98" s="123" t="n"/>
      <c r="BT98" s="123" t="n"/>
      <c r="BU98" s="123" t="n"/>
      <c r="BV98" s="123" t="n"/>
      <c r="BW98" s="123" t="n"/>
      <c r="BX98" s="123" t="n"/>
      <c r="BY98" s="123" t="n"/>
      <c r="BZ98" s="123" t="n"/>
      <c r="CA98" s="123" t="n"/>
      <c r="CB98" s="123" t="n"/>
      <c r="CC98" s="123" t="n"/>
      <c r="CD98" s="123" t="n"/>
      <c r="CE98" s="123" t="n"/>
      <c r="CF98" s="123" t="n"/>
      <c r="CG98" s="123" t="n"/>
      <c r="CH98" s="123" t="n"/>
      <c r="CI98" s="123" t="n"/>
      <c r="CJ98" s="123" t="n"/>
      <c r="CK98" s="123" t="n"/>
      <c r="CL98" s="123" t="n"/>
      <c r="CM98" s="123" t="n"/>
      <c r="CN98" s="123" t="n"/>
      <c r="CO98" s="123" t="n"/>
      <c r="CP98" s="123" t="n"/>
      <c r="CQ98" s="123" t="n"/>
      <c r="CR98" s="123" t="n"/>
      <c r="CS98" s="123" t="n"/>
      <c r="CT98" s="123" t="n"/>
      <c r="CU98" s="123" t="n"/>
      <c r="CV98" s="123" t="n"/>
      <c r="CW98" s="123" t="n"/>
      <c r="CX98" s="123" t="n"/>
      <c r="CY98" s="123" t="n"/>
      <c r="CZ98" s="123" t="n"/>
      <c r="DA98" s="123" t="n"/>
      <c r="DB98" s="123" t="n"/>
      <c r="DC98" s="123" t="n"/>
      <c r="DD98" s="123" t="n"/>
      <c r="DE98" s="123" t="n"/>
      <c r="DF98" s="123" t="n"/>
      <c r="DG98" s="123" t="n"/>
      <c r="DH98" s="123" t="n"/>
      <c r="DI98" s="123" t="n"/>
      <c r="DJ98" s="123" t="n"/>
      <c r="DK98" s="123" t="n"/>
      <c r="DL98" s="123" t="n"/>
      <c r="DM98" s="123" t="n"/>
      <c r="DN98" s="123" t="n"/>
      <c r="DO98" s="123" t="n"/>
      <c r="DP98" s="123" t="n"/>
      <c r="DQ98" s="123" t="n"/>
      <c r="DR98" s="123" t="n"/>
      <c r="DS98" s="123" t="n"/>
      <c r="DT98" s="123" t="n"/>
      <c r="DU98" s="123" t="n"/>
      <c r="DV98" s="123" t="n"/>
      <c r="DW98" s="123" t="n"/>
      <c r="DX98" s="123" t="n"/>
      <c r="DY98" s="123" t="n"/>
      <c r="DZ98" s="123" t="n"/>
      <c r="EA98" s="123" t="n"/>
      <c r="EB98" s="123" t="n"/>
      <c r="EC98" s="123" t="n"/>
      <c r="ED98" s="123" t="n"/>
      <c r="EE98" s="123" t="n"/>
      <c r="EF98" s="123" t="n"/>
      <c r="EG98" s="123" t="n"/>
      <c r="EH98" s="123" t="n"/>
      <c r="EI98" s="123" t="n"/>
      <c r="EJ98" s="123" t="n"/>
      <c r="EK98" s="123" t="n"/>
      <c r="EL98" s="123" t="n"/>
      <c r="EM98" s="123" t="n"/>
      <c r="EN98" s="123" t="n"/>
      <c r="EO98" s="123" t="n"/>
      <c r="EP98" s="123" t="n"/>
      <c r="EQ98" s="123" t="n"/>
      <c r="ER98" s="123" t="n"/>
      <c r="ES98" s="123" t="n"/>
      <c r="ET98" s="123" t="n"/>
      <c r="EU98" s="123" t="n"/>
      <c r="EV98" s="123" t="n"/>
      <c r="EW98" s="123" t="n"/>
      <c r="EX98" s="123" t="n"/>
      <c r="EY98" s="123" t="n"/>
      <c r="EZ98" s="123" t="n"/>
      <c r="FA98" s="123" t="n"/>
      <c r="FB98" s="123" t="n"/>
      <c r="FC98" s="123" t="n"/>
      <c r="FD98" s="123" t="n"/>
      <c r="FE98" s="123" t="n"/>
      <c r="FF98" s="123" t="n"/>
      <c r="FG98" s="123" t="n"/>
      <c r="FH98" s="123" t="n"/>
      <c r="FI98" s="123" t="n"/>
      <c r="FJ98" s="123" t="n"/>
      <c r="FK98" s="123" t="n"/>
      <c r="FL98" s="123" t="n"/>
      <c r="FM98" s="123" t="n"/>
      <c r="FN98" s="123" t="n"/>
    </row>
    <row r="99" ht="58" customFormat="1" customHeight="1" s="117">
      <c r="A99" s="130" t="n">
        <v>19</v>
      </c>
      <c r="B99" s="130" t="inlineStr">
        <is>
          <t>雨露计划
项目</t>
        </is>
      </c>
      <c r="C99" s="130" t="inlineStr">
        <is>
          <t>新建</t>
        </is>
      </c>
      <c r="D99" s="130" t="inlineStr">
        <is>
          <t>樊家川镇</t>
        </is>
      </c>
      <c r="E99" s="153" t="inlineStr">
        <is>
          <t>补助39人，其中：樊家川村5人、马驿沟村6人、郝集村4人、长城村3人、慕家河村11人、闫塬村9人、李崾岘村1人。</t>
        </is>
      </c>
      <c r="F99" s="130" t="n">
        <v>5.85</v>
      </c>
      <c r="G99" s="181" t="inlineStr">
        <is>
          <t>帮助脱贫家庭新成长劳动力掌握职业技能，促进就业，巩固脱贫成果，改变贫困地区落后面貌，促进农村劳动力人口转移。</t>
        </is>
      </c>
      <c r="H99" s="130" t="n">
        <v>7</v>
      </c>
      <c r="I99" s="130" t="n">
        <v>0.0028</v>
      </c>
      <c r="J99" s="130" t="n">
        <v>0.0039</v>
      </c>
      <c r="K99" s="130" t="inlineStr">
        <is>
          <t>乡村
振兴局</t>
        </is>
      </c>
      <c r="L99" s="130" t="inlineStr">
        <is>
          <t>樊家川镇</t>
        </is>
      </c>
      <c r="M99" s="130" t="n"/>
      <c r="N99" s="123" t="n"/>
      <c r="O99" s="123" t="n"/>
      <c r="P99" s="123" t="n"/>
      <c r="Q99" s="123" t="n"/>
      <c r="R99" s="123" t="n"/>
      <c r="S99" s="123" t="n"/>
      <c r="T99" s="123" t="n"/>
      <c r="U99" s="123" t="n"/>
      <c r="V99" s="123" t="n"/>
      <c r="W99" s="123" t="n"/>
      <c r="X99" s="123" t="n"/>
      <c r="Y99" s="123" t="n"/>
      <c r="Z99" s="123" t="n"/>
      <c r="AA99" s="123" t="n"/>
      <c r="AB99" s="123" t="n"/>
      <c r="AC99" s="123" t="n"/>
      <c r="AD99" s="123" t="n"/>
      <c r="AE99" s="123" t="n"/>
      <c r="AF99" s="123" t="n"/>
      <c r="AG99" s="123" t="n"/>
      <c r="AH99" s="123" t="n"/>
      <c r="AI99" s="123" t="n"/>
      <c r="AJ99" s="123" t="n"/>
      <c r="AK99" s="123" t="n"/>
      <c r="AL99" s="123" t="n"/>
      <c r="AM99" s="123" t="n"/>
      <c r="AN99" s="123" t="n"/>
      <c r="AO99" s="123" t="n"/>
      <c r="AP99" s="123" t="n"/>
      <c r="AQ99" s="123" t="n"/>
      <c r="AR99" s="123" t="n"/>
      <c r="AS99" s="123" t="n"/>
      <c r="AT99" s="123" t="n"/>
      <c r="AU99" s="123" t="n"/>
      <c r="AV99" s="123" t="n"/>
      <c r="AW99" s="123" t="n"/>
      <c r="AX99" s="123" t="n"/>
      <c r="AY99" s="123" t="n"/>
      <c r="AZ99" s="123" t="n"/>
      <c r="BA99" s="123" t="n"/>
      <c r="BB99" s="123" t="n"/>
      <c r="BC99" s="123" t="n"/>
      <c r="BD99" s="123" t="n"/>
      <c r="BE99" s="123" t="n"/>
      <c r="BF99" s="123" t="n"/>
      <c r="BG99" s="123" t="n"/>
      <c r="BH99" s="123" t="n"/>
      <c r="BI99" s="123" t="n"/>
      <c r="BJ99" s="123" t="n"/>
      <c r="BK99" s="123" t="n"/>
      <c r="BL99" s="123" t="n"/>
      <c r="BM99" s="123" t="n"/>
      <c r="BN99" s="123" t="n"/>
      <c r="BO99" s="123" t="n"/>
      <c r="BP99" s="123" t="n"/>
      <c r="BQ99" s="123" t="n"/>
      <c r="BR99" s="123" t="n"/>
      <c r="BS99" s="123" t="n"/>
      <c r="BT99" s="123" t="n"/>
      <c r="BU99" s="123" t="n"/>
      <c r="BV99" s="123" t="n"/>
      <c r="BW99" s="123" t="n"/>
      <c r="BX99" s="123" t="n"/>
      <c r="BY99" s="123" t="n"/>
      <c r="BZ99" s="123" t="n"/>
      <c r="CA99" s="123" t="n"/>
      <c r="CB99" s="123" t="n"/>
      <c r="CC99" s="123" t="n"/>
      <c r="CD99" s="123" t="n"/>
      <c r="CE99" s="123" t="n"/>
      <c r="CF99" s="123" t="n"/>
      <c r="CG99" s="123" t="n"/>
      <c r="CH99" s="123" t="n"/>
      <c r="CI99" s="123" t="n"/>
      <c r="CJ99" s="123" t="n"/>
      <c r="CK99" s="123" t="n"/>
      <c r="CL99" s="123" t="n"/>
      <c r="CM99" s="123" t="n"/>
      <c r="CN99" s="123" t="n"/>
      <c r="CO99" s="123" t="n"/>
      <c r="CP99" s="123" t="n"/>
      <c r="CQ99" s="123" t="n"/>
      <c r="CR99" s="123" t="n"/>
      <c r="CS99" s="123" t="n"/>
      <c r="CT99" s="123" t="n"/>
      <c r="CU99" s="123" t="n"/>
      <c r="CV99" s="123" t="n"/>
      <c r="CW99" s="123" t="n"/>
      <c r="CX99" s="123" t="n"/>
      <c r="CY99" s="123" t="n"/>
      <c r="CZ99" s="123" t="n"/>
      <c r="DA99" s="123" t="n"/>
      <c r="DB99" s="123" t="n"/>
      <c r="DC99" s="123" t="n"/>
      <c r="DD99" s="123" t="n"/>
      <c r="DE99" s="123" t="n"/>
      <c r="DF99" s="123" t="n"/>
      <c r="DG99" s="123" t="n"/>
      <c r="DH99" s="123" t="n"/>
      <c r="DI99" s="123" t="n"/>
      <c r="DJ99" s="123" t="n"/>
      <c r="DK99" s="123" t="n"/>
      <c r="DL99" s="123" t="n"/>
      <c r="DM99" s="123" t="n"/>
      <c r="DN99" s="123" t="n"/>
      <c r="DO99" s="123" t="n"/>
      <c r="DP99" s="123" t="n"/>
      <c r="DQ99" s="123" t="n"/>
      <c r="DR99" s="123" t="n"/>
      <c r="DS99" s="123" t="n"/>
      <c r="DT99" s="123" t="n"/>
      <c r="DU99" s="123" t="n"/>
      <c r="DV99" s="123" t="n"/>
      <c r="DW99" s="123" t="n"/>
      <c r="DX99" s="123" t="n"/>
      <c r="DY99" s="123" t="n"/>
      <c r="DZ99" s="123" t="n"/>
      <c r="EA99" s="123" t="n"/>
      <c r="EB99" s="123" t="n"/>
      <c r="EC99" s="123" t="n"/>
      <c r="ED99" s="123" t="n"/>
      <c r="EE99" s="123" t="n"/>
      <c r="EF99" s="123" t="n"/>
      <c r="EG99" s="123" t="n"/>
      <c r="EH99" s="123" t="n"/>
      <c r="EI99" s="123" t="n"/>
      <c r="EJ99" s="123" t="n"/>
      <c r="EK99" s="123" t="n"/>
      <c r="EL99" s="123" t="n"/>
      <c r="EM99" s="123" t="n"/>
      <c r="EN99" s="123" t="n"/>
      <c r="EO99" s="123" t="n"/>
      <c r="EP99" s="123" t="n"/>
      <c r="EQ99" s="123" t="n"/>
      <c r="ER99" s="123" t="n"/>
      <c r="ES99" s="123" t="n"/>
      <c r="ET99" s="123" t="n"/>
      <c r="EU99" s="123" t="n"/>
      <c r="EV99" s="123" t="n"/>
      <c r="EW99" s="123" t="n"/>
      <c r="EX99" s="123" t="n"/>
      <c r="EY99" s="123" t="n"/>
      <c r="EZ99" s="123" t="n"/>
      <c r="FA99" s="123" t="n"/>
      <c r="FB99" s="123" t="n"/>
      <c r="FC99" s="123" t="n"/>
      <c r="FD99" s="123" t="n"/>
      <c r="FE99" s="123" t="n"/>
      <c r="FF99" s="123" t="n"/>
      <c r="FG99" s="123" t="n"/>
      <c r="FH99" s="123" t="n"/>
      <c r="FI99" s="123" t="n"/>
      <c r="FJ99" s="123" t="n"/>
      <c r="FK99" s="123" t="n"/>
      <c r="FL99" s="123" t="n"/>
      <c r="FM99" s="123" t="n"/>
      <c r="FN99" s="123" t="n"/>
    </row>
    <row r="100" ht="58" customFormat="1" customHeight="1" s="117">
      <c r="A100" s="130" t="n">
        <v>20</v>
      </c>
      <c r="B100" s="130" t="inlineStr">
        <is>
          <t>雨露计划
项目</t>
        </is>
      </c>
      <c r="C100" s="130" t="inlineStr">
        <is>
          <t>新建</t>
        </is>
      </c>
      <c r="D100" s="130" t="inlineStr">
        <is>
          <t>演武乡</t>
        </is>
      </c>
      <c r="E100" s="153" t="inlineStr">
        <is>
          <t>补助15人，其中：走马硷村1人、曳郭咀村3人、刘坪村11人。</t>
        </is>
      </c>
      <c r="F100" s="130" t="n">
        <v>2.25</v>
      </c>
      <c r="G100" s="181" t="inlineStr">
        <is>
          <t>帮助脱贫家庭新成长劳动力掌握职业技能，促进就业，巩固脱贫成果，改变贫困地区落后面貌，促进农村劳动力人口转移。</t>
        </is>
      </c>
      <c r="H100" s="130" t="n">
        <v>3</v>
      </c>
      <c r="I100" s="130" t="n">
        <v>0.0008</v>
      </c>
      <c r="J100" s="130" t="n">
        <v>0.0015</v>
      </c>
      <c r="K100" s="130" t="inlineStr">
        <is>
          <t>乡村
振兴局</t>
        </is>
      </c>
      <c r="L100" s="130" t="inlineStr">
        <is>
          <t>演武乡</t>
        </is>
      </c>
      <c r="M100" s="130" t="n"/>
      <c r="N100" s="123" t="n"/>
      <c r="O100" s="123" t="n"/>
      <c r="P100" s="123" t="n"/>
      <c r="Q100" s="123" t="n"/>
      <c r="R100" s="123" t="n"/>
      <c r="S100" s="123" t="n"/>
      <c r="T100" s="123" t="n"/>
      <c r="U100" s="123" t="n"/>
      <c r="V100" s="123" t="n"/>
      <c r="W100" s="123" t="n"/>
      <c r="X100" s="123" t="n"/>
      <c r="Y100" s="123" t="n"/>
      <c r="Z100" s="123" t="n"/>
      <c r="AA100" s="123" t="n"/>
      <c r="AB100" s="123" t="n"/>
      <c r="AC100" s="123" t="n"/>
      <c r="AD100" s="123" t="n"/>
      <c r="AE100" s="123" t="n"/>
      <c r="AF100" s="123" t="n"/>
      <c r="AG100" s="123" t="n"/>
      <c r="AH100" s="123" t="n"/>
      <c r="AI100" s="123" t="n"/>
      <c r="AJ100" s="123" t="n"/>
      <c r="AK100" s="123" t="n"/>
      <c r="AL100" s="123" t="n"/>
      <c r="AM100" s="123" t="n"/>
      <c r="AN100" s="123" t="n"/>
      <c r="AO100" s="123" t="n"/>
      <c r="AP100" s="123" t="n"/>
      <c r="AQ100" s="123" t="n"/>
      <c r="AR100" s="123" t="n"/>
      <c r="AS100" s="123" t="n"/>
      <c r="AT100" s="123" t="n"/>
      <c r="AU100" s="123" t="n"/>
      <c r="AV100" s="123" t="n"/>
      <c r="AW100" s="123" t="n"/>
      <c r="AX100" s="123" t="n"/>
      <c r="AY100" s="123" t="n"/>
      <c r="AZ100" s="123" t="n"/>
      <c r="BA100" s="123" t="n"/>
      <c r="BB100" s="123" t="n"/>
      <c r="BC100" s="123" t="n"/>
      <c r="BD100" s="123" t="n"/>
      <c r="BE100" s="123" t="n"/>
      <c r="BF100" s="123" t="n"/>
      <c r="BG100" s="123" t="n"/>
      <c r="BH100" s="123" t="n"/>
      <c r="BI100" s="123" t="n"/>
      <c r="BJ100" s="123" t="n"/>
      <c r="BK100" s="123" t="n"/>
      <c r="BL100" s="123" t="n"/>
      <c r="BM100" s="123" t="n"/>
      <c r="BN100" s="123" t="n"/>
      <c r="BO100" s="123" t="n"/>
      <c r="BP100" s="123" t="n"/>
      <c r="BQ100" s="123" t="n"/>
      <c r="BR100" s="123" t="n"/>
      <c r="BS100" s="123" t="n"/>
      <c r="BT100" s="123" t="n"/>
      <c r="BU100" s="123" t="n"/>
      <c r="BV100" s="123" t="n"/>
      <c r="BW100" s="123" t="n"/>
      <c r="BX100" s="123" t="n"/>
      <c r="BY100" s="123" t="n"/>
      <c r="BZ100" s="123" t="n"/>
      <c r="CA100" s="123" t="n"/>
      <c r="CB100" s="123" t="n"/>
      <c r="CC100" s="123" t="n"/>
      <c r="CD100" s="123" t="n"/>
      <c r="CE100" s="123" t="n"/>
      <c r="CF100" s="123" t="n"/>
      <c r="CG100" s="123" t="n"/>
      <c r="CH100" s="123" t="n"/>
      <c r="CI100" s="123" t="n"/>
      <c r="CJ100" s="123" t="n"/>
      <c r="CK100" s="123" t="n"/>
      <c r="CL100" s="123" t="n"/>
      <c r="CM100" s="123" t="n"/>
      <c r="CN100" s="123" t="n"/>
      <c r="CO100" s="123" t="n"/>
      <c r="CP100" s="123" t="n"/>
      <c r="CQ100" s="123" t="n"/>
      <c r="CR100" s="123" t="n"/>
      <c r="CS100" s="123" t="n"/>
      <c r="CT100" s="123" t="n"/>
      <c r="CU100" s="123" t="n"/>
      <c r="CV100" s="123" t="n"/>
      <c r="CW100" s="123" t="n"/>
      <c r="CX100" s="123" t="n"/>
      <c r="CY100" s="123" t="n"/>
      <c r="CZ100" s="123" t="n"/>
      <c r="DA100" s="123" t="n"/>
      <c r="DB100" s="123" t="n"/>
      <c r="DC100" s="123" t="n"/>
      <c r="DD100" s="123" t="n"/>
      <c r="DE100" s="123" t="n"/>
      <c r="DF100" s="123" t="n"/>
      <c r="DG100" s="123" t="n"/>
      <c r="DH100" s="123" t="n"/>
      <c r="DI100" s="123" t="n"/>
      <c r="DJ100" s="123" t="n"/>
      <c r="DK100" s="123" t="n"/>
      <c r="DL100" s="123" t="n"/>
      <c r="DM100" s="123" t="n"/>
      <c r="DN100" s="123" t="n"/>
      <c r="DO100" s="123" t="n"/>
      <c r="DP100" s="123" t="n"/>
      <c r="DQ100" s="123" t="n"/>
      <c r="DR100" s="123" t="n"/>
      <c r="DS100" s="123" t="n"/>
      <c r="DT100" s="123" t="n"/>
      <c r="DU100" s="123" t="n"/>
      <c r="DV100" s="123" t="n"/>
      <c r="DW100" s="123" t="n"/>
      <c r="DX100" s="123" t="n"/>
      <c r="DY100" s="123" t="n"/>
      <c r="DZ100" s="123" t="n"/>
      <c r="EA100" s="123" t="n"/>
      <c r="EB100" s="123" t="n"/>
      <c r="EC100" s="123" t="n"/>
      <c r="ED100" s="123" t="n"/>
      <c r="EE100" s="123" t="n"/>
      <c r="EF100" s="123" t="n"/>
      <c r="EG100" s="123" t="n"/>
      <c r="EH100" s="123" t="n"/>
      <c r="EI100" s="123" t="n"/>
      <c r="EJ100" s="123" t="n"/>
      <c r="EK100" s="123" t="n"/>
      <c r="EL100" s="123" t="n"/>
      <c r="EM100" s="123" t="n"/>
      <c r="EN100" s="123" t="n"/>
      <c r="EO100" s="123" t="n"/>
      <c r="EP100" s="123" t="n"/>
      <c r="EQ100" s="123" t="n"/>
      <c r="ER100" s="123" t="n"/>
      <c r="ES100" s="123" t="n"/>
      <c r="ET100" s="123" t="n"/>
      <c r="EU100" s="123" t="n"/>
      <c r="EV100" s="123" t="n"/>
      <c r="EW100" s="123" t="n"/>
      <c r="EX100" s="123" t="n"/>
      <c r="EY100" s="123" t="n"/>
      <c r="EZ100" s="123" t="n"/>
      <c r="FA100" s="123" t="n"/>
      <c r="FB100" s="123" t="n"/>
      <c r="FC100" s="123" t="n"/>
      <c r="FD100" s="123" t="n"/>
      <c r="FE100" s="123" t="n"/>
      <c r="FF100" s="123" t="n"/>
      <c r="FG100" s="123" t="n"/>
      <c r="FH100" s="123" t="n"/>
      <c r="FI100" s="123" t="n"/>
      <c r="FJ100" s="123" t="n"/>
      <c r="FK100" s="123" t="n"/>
      <c r="FL100" s="123" t="n"/>
      <c r="FM100" s="123" t="n"/>
      <c r="FN100" s="123" t="n"/>
    </row>
    <row r="101" ht="80" customHeight="1">
      <c r="A101" s="138" t="inlineStr">
        <is>
          <t>十三</t>
        </is>
      </c>
      <c r="B101" s="182" t="inlineStr">
        <is>
          <t>环县2021年坡耕地水土流失综合治理工程</t>
        </is>
      </c>
      <c r="C101" s="138" t="inlineStr">
        <is>
          <t>续建</t>
        </is>
      </c>
      <c r="D101" s="182" t="inlineStr">
        <is>
          <t>八珠乡、小南沟乡</t>
        </is>
      </c>
      <c r="E101" s="183" t="inlineStr">
        <is>
          <t>新增水土流失治理面积15.86平方公里，其中：新修梯田1066.67公顷，营造水保林519.31公顷，配套田间道路19.464公里，生产道路127.576公里，栽植行道树9247株（总投资3304万元）。</t>
        </is>
      </c>
      <c r="F101" s="138" t="n">
        <v>12</v>
      </c>
      <c r="G101" s="211" t="inlineStr">
        <is>
          <t>蓄水保土保田，拦截入黄泥沙。改善农业生产条件，促进农业生产方式转变，助推巩固脱贫攻坚成果。</t>
        </is>
      </c>
      <c r="H101" s="138" t="n">
        <v>4</v>
      </c>
      <c r="I101" s="138" t="n">
        <v>0.0851</v>
      </c>
      <c r="J101" s="138" t="n">
        <v>0.3867</v>
      </c>
      <c r="K101" s="138" t="inlineStr">
        <is>
          <t>水保局</t>
        </is>
      </c>
      <c r="L101" s="138" t="inlineStr">
        <is>
          <t>水保局</t>
        </is>
      </c>
      <c r="M101" s="138" t="n"/>
    </row>
    <row r="102" ht="71" customHeight="1">
      <c r="A102" s="138" t="inlineStr">
        <is>
          <t>十四</t>
        </is>
      </c>
      <c r="B102" s="185" t="inlineStr">
        <is>
          <t>环县2021年黄土高原淤地坝建设工程</t>
        </is>
      </c>
      <c r="C102" s="138" t="inlineStr">
        <is>
          <t>续建</t>
        </is>
      </c>
      <c r="D102" s="182" t="inlineStr">
        <is>
          <t>环城
山城
等6乡镇</t>
        </is>
      </c>
      <c r="E102" s="183" t="inlineStr">
        <is>
          <t>新建金掌川、井沟、小掌子、寺儿沟、后沟、黄崾岘、黄岔子、马路坡等8座大2型淤地坝工程。</t>
        </is>
      </c>
      <c r="F102" s="138" t="n">
        <v>69</v>
      </c>
      <c r="G102" s="211" t="inlineStr">
        <is>
          <t>削洪滞峰拦泥，有效减少入黄泥沙，为流域下游防洪安全提供保障。建成后淤地成田提高粮食产量，上坝道路方便群众出行，坝内存水以供大牲畜饮水。</t>
        </is>
      </c>
      <c r="H102" s="138" t="n">
        <v>8</v>
      </c>
      <c r="I102" s="138" t="n">
        <v>0.0262</v>
      </c>
      <c r="J102" s="138" t="n">
        <v>0.1145</v>
      </c>
      <c r="K102" s="138" t="inlineStr">
        <is>
          <t>水保局</t>
        </is>
      </c>
      <c r="L102" s="182" t="inlineStr">
        <is>
          <t>淤地坝建设管理局</t>
        </is>
      </c>
      <c r="M102" s="138" t="n"/>
    </row>
    <row r="103" ht="49" customHeight="1">
      <c r="A103" s="138" t="inlineStr">
        <is>
          <t>十五</t>
        </is>
      </c>
      <c r="B103" s="138" t="inlineStr">
        <is>
          <t>产业路建设
合计</t>
        </is>
      </c>
      <c r="C103" s="138" t="inlineStr">
        <is>
          <t>续建/新建</t>
        </is>
      </c>
      <c r="D103" s="138" t="inlineStr">
        <is>
          <t>有关乡镇</t>
        </is>
      </c>
      <c r="E103" s="166" t="inlineStr">
        <is>
          <t>新建、续建产业道路10条，桥梁1座。</t>
        </is>
      </c>
      <c r="F103" s="138">
        <f>SUM(F104:F114)</f>
        <v/>
      </c>
      <c r="G103" s="166" t="inlineStr">
        <is>
          <t>通过实施产业道路，改善农村产业发展条件，促进农民发展产业增收，进一步巩固脱贫成果。</t>
        </is>
      </c>
      <c r="H103" s="138">
        <f>SUM(H104:H114)</f>
        <v/>
      </c>
      <c r="I103" s="138">
        <f>SUM(I104:I114)</f>
        <v/>
      </c>
      <c r="J103" s="138">
        <f>SUM(J104:J114)</f>
        <v/>
      </c>
      <c r="K103" s="138" t="inlineStr">
        <is>
          <t>交运局</t>
        </is>
      </c>
      <c r="L103" s="138" t="inlineStr">
        <is>
          <t>公路局</t>
        </is>
      </c>
      <c r="M103" s="138" t="n"/>
    </row>
    <row r="104" ht="68" customHeight="1">
      <c r="A104" s="130" t="n">
        <v>1</v>
      </c>
      <c r="B104" s="130" t="inlineStr">
        <is>
          <t>山城乡薛塬村至薛塬组提质改造示范路工程</t>
        </is>
      </c>
      <c r="C104" s="130" t="inlineStr">
        <is>
          <t>续建</t>
        </is>
      </c>
      <c r="D104" s="130" t="inlineStr">
        <is>
          <t>山城</t>
        </is>
      </c>
      <c r="E104" s="153" t="inlineStr">
        <is>
          <t>建设油路工程5.75公里。</t>
        </is>
      </c>
      <c r="F104" s="186" t="n">
        <v>22</v>
      </c>
      <c r="G104" s="181" t="inlineStr">
        <is>
          <t>通过实施产业道路，改善农村产业发展条件，促进农民发展产业增收，进一步巩固脱贫成果。</t>
        </is>
      </c>
      <c r="H104" s="186" t="n">
        <v>1</v>
      </c>
      <c r="I104" s="186" t="n">
        <v>0.0013</v>
      </c>
      <c r="J104" s="186" t="n">
        <v>0.0004</v>
      </c>
      <c r="K104" s="130" t="inlineStr">
        <is>
          <t>交运局</t>
        </is>
      </c>
      <c r="L104" s="130" t="inlineStr">
        <is>
          <t>公路局</t>
        </is>
      </c>
      <c r="M104" s="130" t="inlineStr">
        <is>
          <t>示范村项目</t>
        </is>
      </c>
    </row>
    <row r="105" ht="68" customHeight="1">
      <c r="A105" s="130" t="n">
        <v>2</v>
      </c>
      <c r="B105" s="130" t="inlineStr">
        <is>
          <t>耿湾乡潘掌村张塬路口至吕河中台砂砾路工程</t>
        </is>
      </c>
      <c r="C105" s="130" t="inlineStr">
        <is>
          <t>续建</t>
        </is>
      </c>
      <c r="D105" s="130" t="inlineStr">
        <is>
          <t>耿湾</t>
        </is>
      </c>
      <c r="E105" s="9" t="inlineStr">
        <is>
          <t>建设砂砾路工程7.29公里。</t>
        </is>
      </c>
      <c r="F105" s="186" t="n">
        <v>18</v>
      </c>
      <c r="G105" s="181" t="inlineStr">
        <is>
          <t>通过实施产业道路，改善农村产业发展条件，促进农民发展产业增收，进一步巩固脱贫成果。</t>
        </is>
      </c>
      <c r="H105" s="187" t="n">
        <v>1</v>
      </c>
      <c r="I105" s="212" t="n">
        <v>0.0021</v>
      </c>
      <c r="J105" s="212" t="n">
        <v>0.0152</v>
      </c>
      <c r="K105" s="130" t="inlineStr">
        <is>
          <t>交运局</t>
        </is>
      </c>
      <c r="L105" s="130" t="inlineStr">
        <is>
          <t>公路局</t>
        </is>
      </c>
      <c r="M105" s="130" t="n"/>
    </row>
    <row r="106" ht="68" customHeight="1">
      <c r="A106" s="130" t="n">
        <v>3</v>
      </c>
      <c r="B106" s="130" t="inlineStr">
        <is>
          <t>洪德镇肖关村凉水湾组道路工程</t>
        </is>
      </c>
      <c r="C106" s="130" t="inlineStr">
        <is>
          <t>续建</t>
        </is>
      </c>
      <c r="D106" s="130" t="inlineStr">
        <is>
          <t>洪德</t>
        </is>
      </c>
      <c r="E106" s="153" t="inlineStr">
        <is>
          <t>建设水泥路工程2.947公里。</t>
        </is>
      </c>
      <c r="F106" s="186" t="n">
        <v>19</v>
      </c>
      <c r="G106" s="181" t="inlineStr">
        <is>
          <t>通过实施产业道路，改善农村产业发展条件，促进农民发展产业增收，进一步巩固脱贫成果。</t>
        </is>
      </c>
      <c r="H106" s="187" t="n">
        <v>1</v>
      </c>
      <c r="I106" s="212" t="n">
        <v>0.0034</v>
      </c>
      <c r="J106" s="212" t="n">
        <v>0.0168</v>
      </c>
      <c r="K106" s="130" t="inlineStr">
        <is>
          <t>交运局</t>
        </is>
      </c>
      <c r="L106" s="130" t="inlineStr">
        <is>
          <t>公路局</t>
        </is>
      </c>
      <c r="M106" s="130" t="n"/>
    </row>
    <row r="107" ht="68" customHeight="1">
      <c r="A107" s="130" t="n">
        <v>4</v>
      </c>
      <c r="B107" s="130" t="inlineStr">
        <is>
          <t>车道镇元峁村连井组老家壕口至古儿岔村组硬化路工程</t>
        </is>
      </c>
      <c r="C107" s="130" t="inlineStr">
        <is>
          <t>续建</t>
        </is>
      </c>
      <c r="D107" s="130" t="inlineStr">
        <is>
          <t>车道</t>
        </is>
      </c>
      <c r="E107" s="153" t="inlineStr">
        <is>
          <t>建设硬化路工程5.077公里。</t>
        </is>
      </c>
      <c r="F107" s="186" t="n">
        <v>38</v>
      </c>
      <c r="G107" s="181" t="inlineStr">
        <is>
          <t>通过实施产业道路，改善农村产业发展条件，促进农民发展产业增收，进一步巩固脱贫成果。</t>
        </is>
      </c>
      <c r="H107" s="187" t="n">
        <v>1</v>
      </c>
      <c r="I107" s="212" t="n">
        <v>0.0046</v>
      </c>
      <c r="J107" s="212" t="n">
        <v>0.0202</v>
      </c>
      <c r="K107" s="130" t="inlineStr">
        <is>
          <t>交运局</t>
        </is>
      </c>
      <c r="L107" s="130" t="inlineStr">
        <is>
          <t>公路局</t>
        </is>
      </c>
      <c r="M107" s="130" t="n"/>
    </row>
    <row r="108" ht="68" customHeight="1">
      <c r="A108" s="130" t="n">
        <v>5</v>
      </c>
      <c r="B108" s="130" t="inlineStr">
        <is>
          <t>天池乡殷屈河村贾塬组张塬至老虎梁砂砾路工程</t>
        </is>
      </c>
      <c r="C108" s="130" t="inlineStr">
        <is>
          <t>续建</t>
        </is>
      </c>
      <c r="D108" s="130" t="inlineStr">
        <is>
          <t>天池</t>
        </is>
      </c>
      <c r="E108" s="153" t="inlineStr">
        <is>
          <t>建设砂砾路工程5.075公里。</t>
        </is>
      </c>
      <c r="F108" s="186" t="n">
        <v>60</v>
      </c>
      <c r="G108" s="181" t="inlineStr">
        <is>
          <t>通过实施产业道路，改善农村产业发展条件，促进农民发展产业增收，进一步巩固脱贫成果。</t>
        </is>
      </c>
      <c r="H108" s="187" t="n">
        <v>1</v>
      </c>
      <c r="I108" s="212" t="n">
        <v>0.0039</v>
      </c>
      <c r="J108" s="212" t="n">
        <v>0.0174</v>
      </c>
      <c r="K108" s="130" t="inlineStr">
        <is>
          <t>交运局</t>
        </is>
      </c>
      <c r="L108" s="130" t="inlineStr">
        <is>
          <t>公路局</t>
        </is>
      </c>
      <c r="M108" s="130" t="n"/>
    </row>
    <row r="109" ht="68" customHeight="1">
      <c r="A109" s="130" t="n">
        <v>6</v>
      </c>
      <c r="B109" s="130" t="inlineStr">
        <is>
          <t>虎洞镇砂井子村至杨拐沟何家山砂砾路工程</t>
        </is>
      </c>
      <c r="C109" s="130" t="inlineStr">
        <is>
          <t>续建</t>
        </is>
      </c>
      <c r="D109" s="162" t="inlineStr">
        <is>
          <t>虎洞</t>
        </is>
      </c>
      <c r="E109" s="153" t="inlineStr">
        <is>
          <t>建设砂砾路工程11.161公里。</t>
        </is>
      </c>
      <c r="F109" s="186" t="n">
        <v>64</v>
      </c>
      <c r="G109" s="181" t="inlineStr">
        <is>
          <t>通过实施产业道路，改善农村产业发展条件，促进农民发展产业增收，进一步巩固脱贫成果。</t>
        </is>
      </c>
      <c r="H109" s="187" t="n">
        <v>1</v>
      </c>
      <c r="I109" s="212" t="n">
        <v>0.008399999999999999</v>
      </c>
      <c r="J109" s="212" t="n">
        <v>0.0378</v>
      </c>
      <c r="K109" s="130" t="inlineStr">
        <is>
          <t>交运局</t>
        </is>
      </c>
      <c r="L109" s="130" t="inlineStr">
        <is>
          <t>公路局</t>
        </is>
      </c>
      <c r="M109" s="130" t="n"/>
    </row>
    <row r="110" ht="68" customHeight="1">
      <c r="A110" s="130" t="n">
        <v>7</v>
      </c>
      <c r="B110" s="130" t="inlineStr">
        <is>
          <t>耿湾乡黑城岔村黄家泉至耿河村耿河至早流渠村买原砂砾路工程</t>
        </is>
      </c>
      <c r="C110" s="130" t="inlineStr">
        <is>
          <t>续建</t>
        </is>
      </c>
      <c r="D110" s="130" t="inlineStr">
        <is>
          <t>耿湾</t>
        </is>
      </c>
      <c r="E110" s="153" t="inlineStr">
        <is>
          <t>建设砂砾路工程16.185公里。</t>
        </is>
      </c>
      <c r="F110" s="186" t="n">
        <v>107</v>
      </c>
      <c r="G110" s="181" t="inlineStr">
        <is>
          <t>通过实施产业道路，改善农村产业发展条件，促进农民发展产业增收，进一步巩固脱贫成果。</t>
        </is>
      </c>
      <c r="H110" s="187" t="n">
        <v>1</v>
      </c>
      <c r="I110" s="212" t="n">
        <v>0.0055</v>
      </c>
      <c r="J110" s="212" t="n">
        <v>0.0278</v>
      </c>
      <c r="K110" s="130" t="inlineStr">
        <is>
          <t>交运局</t>
        </is>
      </c>
      <c r="L110" s="130" t="inlineStr">
        <is>
          <t>公路局</t>
        </is>
      </c>
      <c r="M110" s="130" t="n"/>
    </row>
    <row r="111" ht="68" customHeight="1">
      <c r="A111" s="130" t="n">
        <v>8</v>
      </c>
      <c r="B111" s="130" t="inlineStr">
        <is>
          <t>合道镇红崖洼村新区油路（湾儿崖桥梁）工程</t>
        </is>
      </c>
      <c r="C111" s="130" t="inlineStr">
        <is>
          <t>续建</t>
        </is>
      </c>
      <c r="D111" s="130" t="inlineStr">
        <is>
          <t>合道</t>
        </is>
      </c>
      <c r="E111" s="153" t="inlineStr">
        <is>
          <t>建设桥梁1座。</t>
        </is>
      </c>
      <c r="F111" s="186" t="n">
        <v>142</v>
      </c>
      <c r="G111" s="181" t="inlineStr">
        <is>
          <t>通过实施产业道路，改善农村产业发展条件，促进农民发展产业增收，进一步巩固脱贫成果。</t>
        </is>
      </c>
      <c r="H111" s="187" t="n">
        <v>1</v>
      </c>
      <c r="I111" s="212" t="n">
        <v>0.0129</v>
      </c>
      <c r="J111" s="212" t="n">
        <v>0.0565</v>
      </c>
      <c r="K111" s="130" t="inlineStr">
        <is>
          <t>交运局</t>
        </is>
      </c>
      <c r="L111" s="130" t="inlineStr">
        <is>
          <t>公路局</t>
        </is>
      </c>
      <c r="M111" s="130" t="n"/>
    </row>
    <row r="112" ht="68" customHeight="1">
      <c r="A112" s="130" t="n">
        <v>9</v>
      </c>
      <c r="B112" s="130" t="inlineStr">
        <is>
          <t>环城至白草塬油路改建工程</t>
        </is>
      </c>
      <c r="C112" s="130" t="inlineStr">
        <is>
          <t>续建</t>
        </is>
      </c>
      <c r="D112" s="130" t="inlineStr">
        <is>
          <t>环城</t>
        </is>
      </c>
      <c r="E112" s="153" t="inlineStr">
        <is>
          <t>建设油路工程6.88公里。</t>
        </is>
      </c>
      <c r="F112" s="186" t="n">
        <v>257</v>
      </c>
      <c r="G112" s="181" t="inlineStr">
        <is>
          <t>通过实施产业道路，改善农村产业发展条件，促进农民发展产业增收，进一步巩固脱贫成果。</t>
        </is>
      </c>
      <c r="H112" s="187" t="n">
        <v>1</v>
      </c>
      <c r="I112" s="212" t="n">
        <v>0.027</v>
      </c>
      <c r="J112" s="212" t="n">
        <v>0.1073</v>
      </c>
      <c r="K112" s="130" t="inlineStr">
        <is>
          <t>交运局</t>
        </is>
      </c>
      <c r="L112" s="164" t="inlineStr">
        <is>
          <t>公路局</t>
        </is>
      </c>
      <c r="M112" s="130" t="inlineStr">
        <is>
          <t>示范村项目</t>
        </is>
      </c>
    </row>
    <row r="113" ht="60" customHeight="1">
      <c r="A113" s="130" t="n">
        <v>10</v>
      </c>
      <c r="B113" s="130" t="inlineStr">
        <is>
          <t>环县环城镇十八里村至二道沟道路工程</t>
        </is>
      </c>
      <c r="C113" s="130" t="inlineStr">
        <is>
          <t>新建</t>
        </is>
      </c>
      <c r="D113" s="130" t="inlineStr">
        <is>
          <t>环城镇</t>
        </is>
      </c>
      <c r="E113" s="181" t="inlineStr">
        <is>
          <t>新建油路1.35公里。</t>
        </is>
      </c>
      <c r="F113" s="130" t="n">
        <v>178</v>
      </c>
      <c r="G113" s="181" t="inlineStr">
        <is>
          <t>通过实施产业道路，改善农村产业发展条件，促进农民发展产业增收，进一步巩固脱贫成果。</t>
        </is>
      </c>
      <c r="H113" s="130" t="n">
        <v>1</v>
      </c>
      <c r="I113" s="130" t="n">
        <v>0.0165</v>
      </c>
      <c r="J113" s="130" t="n">
        <v>0.0693</v>
      </c>
      <c r="K113" s="130" t="inlineStr">
        <is>
          <t>交运局</t>
        </is>
      </c>
      <c r="L113" s="164" t="inlineStr">
        <is>
          <t>公路局</t>
        </is>
      </c>
      <c r="M113" s="130" t="n"/>
    </row>
    <row r="114" ht="63" customHeight="1">
      <c r="A114" s="130" t="n">
        <v>11</v>
      </c>
      <c r="B114" s="130" t="inlineStr">
        <is>
          <t>洪德镇洪德街村马连滩至李旗湾产业硬化路</t>
        </is>
      </c>
      <c r="C114" s="130" t="inlineStr">
        <is>
          <t>新建</t>
        </is>
      </c>
      <c r="D114" s="130" t="inlineStr">
        <is>
          <t>洪德镇</t>
        </is>
      </c>
      <c r="E114" s="181" t="inlineStr">
        <is>
          <t>新建硬化路1.5公里。</t>
        </is>
      </c>
      <c r="F114" s="130" t="n">
        <v>120</v>
      </c>
      <c r="G114" s="181" t="inlineStr">
        <is>
          <t>通过实施产业道路，改善农村产业发展条件，促进农民发展产业增收，进一步巩固脱贫成果。</t>
        </is>
      </c>
      <c r="H114" s="130" t="n">
        <v>1</v>
      </c>
      <c r="I114" s="130" t="n">
        <v>0.015</v>
      </c>
      <c r="J114" s="130" t="n">
        <v>0.0675</v>
      </c>
      <c r="K114" s="130" t="inlineStr">
        <is>
          <t>交运局</t>
        </is>
      </c>
      <c r="L114" s="164" t="inlineStr">
        <is>
          <t>公路局</t>
        </is>
      </c>
      <c r="M114" s="130" t="inlineStr">
        <is>
          <t>示范村项目</t>
        </is>
      </c>
    </row>
    <row r="115" ht="42" customHeight="1">
      <c r="A115" s="138" t="inlineStr">
        <is>
          <t>十六</t>
        </is>
      </c>
      <c r="B115" s="138" t="inlineStr">
        <is>
          <t>村组道路建设合计</t>
        </is>
      </c>
      <c r="C115" s="138" t="inlineStr">
        <is>
          <t>新建</t>
        </is>
      </c>
      <c r="D115" s="138" t="inlineStr">
        <is>
          <t>有关乡镇</t>
        </is>
      </c>
      <c r="E115" s="166" t="inlineStr">
        <is>
          <t>新建村组路2条，过水路面1处，漫水桥1座。</t>
        </is>
      </c>
      <c r="F115" s="138">
        <f>SUM(F116:F119)</f>
        <v/>
      </c>
      <c r="G115" s="166" t="inlineStr">
        <is>
          <t>改善乡村基础设条件，建设美丽村庄。方便群众出行，促进经济发展。</t>
        </is>
      </c>
      <c r="H115" s="138">
        <f>SUM(H116:H119)</f>
        <v/>
      </c>
      <c r="I115" s="138">
        <f>SUM(I116:I119)</f>
        <v/>
      </c>
      <c r="J115" s="138">
        <f>SUM(J116:J119)</f>
        <v/>
      </c>
      <c r="K115" s="138" t="inlineStr">
        <is>
          <t>交运局</t>
        </is>
      </c>
      <c r="L115" s="189" t="inlineStr">
        <is>
          <t>公路局</t>
        </is>
      </c>
      <c r="M115" s="138" t="n"/>
    </row>
    <row r="116" ht="39" customHeight="1">
      <c r="A116" s="130" t="n">
        <v>1</v>
      </c>
      <c r="B116" s="130" t="inlineStr">
        <is>
          <t>山城乡薛塬村至青明埫油路</t>
        </is>
      </c>
      <c r="C116" s="130" t="inlineStr">
        <is>
          <t>新建</t>
        </is>
      </c>
      <c r="D116" s="130" t="inlineStr">
        <is>
          <t>山城乡</t>
        </is>
      </c>
      <c r="E116" s="181" t="inlineStr">
        <is>
          <t>新建油路1.123公里。</t>
        </is>
      </c>
      <c r="F116" s="130" t="n">
        <v>42</v>
      </c>
      <c r="G116" s="181" t="inlineStr">
        <is>
          <t>改善乡村基础设条件，建设美丽村庄。方便群众出行，促进经济发展。</t>
        </is>
      </c>
      <c r="H116" s="130" t="n">
        <v>1</v>
      </c>
      <c r="I116" s="130" t="n">
        <v>0.0042</v>
      </c>
      <c r="J116" s="130" t="n">
        <v>0.0165</v>
      </c>
      <c r="K116" s="130" t="inlineStr">
        <is>
          <t>交运局</t>
        </is>
      </c>
      <c r="L116" s="164" t="inlineStr">
        <is>
          <t>公路局</t>
        </is>
      </c>
      <c r="M116" s="130" t="inlineStr">
        <is>
          <t>示范村项目</t>
        </is>
      </c>
    </row>
    <row r="117" ht="40" customHeight="1">
      <c r="A117" s="130" t="n">
        <v>2</v>
      </c>
      <c r="B117" s="130" t="inlineStr">
        <is>
          <t>八珠乡曹塬村曹渠子组过水路面工程</t>
        </is>
      </c>
      <c r="C117" s="130" t="inlineStr">
        <is>
          <t>新建</t>
        </is>
      </c>
      <c r="D117" s="130" t="inlineStr">
        <is>
          <t>八珠乡</t>
        </is>
      </c>
      <c r="E117" s="181" t="inlineStr">
        <is>
          <t>新建过水路面580米。</t>
        </is>
      </c>
      <c r="F117" s="130" t="n">
        <v>73</v>
      </c>
      <c r="G117" s="181" t="inlineStr">
        <is>
          <t>改善乡村基础设条件，建设美丽村庄。方便群众出行，促进经济发展。</t>
        </is>
      </c>
      <c r="H117" s="130" t="n">
        <v>1</v>
      </c>
      <c r="I117" s="130" t="n">
        <v>0.0025</v>
      </c>
      <c r="J117" s="130" t="n">
        <v>0.0102</v>
      </c>
      <c r="K117" s="130" t="inlineStr">
        <is>
          <t>交运局</t>
        </is>
      </c>
      <c r="L117" s="164" t="inlineStr">
        <is>
          <t>公路局</t>
        </is>
      </c>
      <c r="M117" s="130" t="n"/>
    </row>
    <row r="118" ht="40" customHeight="1">
      <c r="A118" s="130" t="n">
        <v>3</v>
      </c>
      <c r="B118" s="130" t="inlineStr">
        <is>
          <t>八珠乡塔尔咀村漫水桥工程</t>
        </is>
      </c>
      <c r="C118" s="130" t="inlineStr">
        <is>
          <t>新建</t>
        </is>
      </c>
      <c r="D118" s="130" t="inlineStr">
        <is>
          <t>八珠乡</t>
        </is>
      </c>
      <c r="E118" s="181" t="inlineStr">
        <is>
          <t>新建漫水桥1座。</t>
        </is>
      </c>
      <c r="F118" s="130" t="n">
        <v>27</v>
      </c>
      <c r="G118" s="181" t="inlineStr">
        <is>
          <t>改善乡村基础设条件，建设美丽村庄。方便群众出行，促进经济发展。</t>
        </is>
      </c>
      <c r="H118" s="130" t="n">
        <v>1</v>
      </c>
      <c r="I118" s="130" t="n">
        <v>0.0125</v>
      </c>
      <c r="J118" s="130" t="n">
        <v>0.0487</v>
      </c>
      <c r="K118" s="130" t="inlineStr">
        <is>
          <t>交运局</t>
        </is>
      </c>
      <c r="L118" s="164" t="inlineStr">
        <is>
          <t>公路局</t>
        </is>
      </c>
      <c r="M118" s="130" t="n"/>
    </row>
    <row r="119" ht="46" customHeight="1">
      <c r="A119" s="130" t="n">
        <v>4</v>
      </c>
      <c r="B119" s="130" t="inlineStr">
        <is>
          <t>洪德镇许旗村三十铺至张南湾饶河硬化路</t>
        </is>
      </c>
      <c r="C119" s="130" t="inlineStr">
        <is>
          <t>新建</t>
        </is>
      </c>
      <c r="D119" s="130" t="inlineStr">
        <is>
          <t>洪德镇</t>
        </is>
      </c>
      <c r="E119" s="181" t="inlineStr">
        <is>
          <t>新建硬化路3公里。</t>
        </is>
      </c>
      <c r="F119" s="130" t="n">
        <v>200</v>
      </c>
      <c r="G119" s="181" t="inlineStr">
        <is>
          <t>改善乡村基础设条件，建设美丽村庄。方便群众出行，促进经济发展。</t>
        </is>
      </c>
      <c r="H119" s="130" t="n">
        <v>1</v>
      </c>
      <c r="I119" s="130" t="n">
        <v>0.0231</v>
      </c>
      <c r="J119" s="130" t="n">
        <v>0.0922</v>
      </c>
      <c r="K119" s="130" t="inlineStr">
        <is>
          <t>交运局</t>
        </is>
      </c>
      <c r="L119" s="164" t="inlineStr">
        <is>
          <t>公路局</t>
        </is>
      </c>
      <c r="M119" s="130" t="n"/>
    </row>
    <row r="120" ht="51" customHeight="1">
      <c r="A120" s="138" t="inlineStr">
        <is>
          <t>十七</t>
        </is>
      </c>
      <c r="B120" s="138" t="inlineStr">
        <is>
          <t>脱贫人口小额扶贫贷款贴息</t>
        </is>
      </c>
      <c r="C120" s="138" t="inlineStr">
        <is>
          <t>续建</t>
        </is>
      </c>
      <c r="D120" s="138" t="inlineStr">
        <is>
          <t>全县</t>
        </is>
      </c>
      <c r="E120" s="166" t="inlineStr">
        <is>
          <t>全县20个乡镇1700户脱贫户投放脱贫人口小额贷款5000万元，贴息120万元</t>
        </is>
      </c>
      <c r="F120" s="138" t="n">
        <v>120</v>
      </c>
      <c r="G120" s="166" t="inlineStr">
        <is>
          <t>持续解决脱贫户发展生产“融资难、融资贵、资金短缺”问题，促进农户稳定增收。</t>
        </is>
      </c>
      <c r="H120" s="138" t="n">
        <v>148</v>
      </c>
      <c r="I120" s="138" t="n">
        <v>0.8517</v>
      </c>
      <c r="J120" s="138" t="n">
        <v>2.5551</v>
      </c>
      <c r="K120" s="138" t="inlineStr">
        <is>
          <t>财政综合事务中心</t>
        </is>
      </c>
      <c r="L120" s="138" t="inlineStr">
        <is>
          <t>财政综合事务中心</t>
        </is>
      </c>
      <c r="M120" s="138" t="n"/>
    </row>
    <row r="121" ht="51" customHeight="1">
      <c r="A121" s="138" t="inlineStr">
        <is>
          <t>十八</t>
        </is>
      </c>
      <c r="B121" s="138" t="inlineStr">
        <is>
          <t>金羊供应链贷款贴息</t>
        </is>
      </c>
      <c r="C121" s="138" t="inlineStr">
        <is>
          <t>新建</t>
        </is>
      </c>
      <c r="D121" s="138" t="inlineStr">
        <is>
          <t>全县</t>
        </is>
      </c>
      <c r="E121" s="166" t="inlineStr">
        <is>
          <t>县域内带动力强、经营效益好的合作社及养殖大户、育肥场投放“金羊供应链贷”贷款2亿元，贴息680万元（按银行利息的80%给予差额贴息）。</t>
        </is>
      </c>
      <c r="F121" s="138" t="n">
        <v>680</v>
      </c>
      <c r="G121" s="166" t="inlineStr">
        <is>
          <t>持续解决脱贫户发展生产“融资难、融资贵、资金短缺”问题，促进农户稳定增收。</t>
        </is>
      </c>
      <c r="H121" s="138" t="n">
        <v>251</v>
      </c>
      <c r="I121" s="138" t="n">
        <v>0.2501</v>
      </c>
      <c r="J121" s="138" t="n">
        <v>1.1248</v>
      </c>
      <c r="K121" s="138" t="inlineStr">
        <is>
          <t>财政综合事务中心</t>
        </is>
      </c>
      <c r="L121" s="138" t="inlineStr">
        <is>
          <t>财政综合事务中心</t>
        </is>
      </c>
      <c r="M121" s="138" t="n"/>
    </row>
    <row r="122" ht="51" customHeight="1">
      <c r="A122" s="138" t="inlineStr">
        <is>
          <t>十九</t>
        </is>
      </c>
      <c r="B122" s="138" t="inlineStr">
        <is>
          <t>农房抗震改造项目合计</t>
        </is>
      </c>
      <c r="C122" s="138" t="inlineStr">
        <is>
          <t>新建</t>
        </is>
      </c>
      <c r="D122" s="138" t="inlineStr">
        <is>
          <t>全县</t>
        </is>
      </c>
      <c r="E122" s="154" t="inlineStr">
        <is>
          <t>实施脱贫户（含监测对象)农房抗震改造211户，户均补助2.85万元，资产确权到户。</t>
        </is>
      </c>
      <c r="F122" s="138">
        <f>SUM(F123:F139)</f>
        <v/>
      </c>
      <c r="G122" s="154" t="inlineStr">
        <is>
          <t>有效提高农房抗震性能，保障农户住房稳定安全。</t>
        </is>
      </c>
      <c r="H122" s="138">
        <f>SUM(H123:H139)</f>
        <v/>
      </c>
      <c r="I122" s="138">
        <f>SUM(I123:I139)</f>
        <v/>
      </c>
      <c r="J122" s="138">
        <f>SUM(J123:J139)</f>
        <v/>
      </c>
      <c r="K122" s="138" t="inlineStr">
        <is>
          <t>住建局</t>
        </is>
      </c>
      <c r="L122" s="138" t="inlineStr">
        <is>
          <t>各乡镇</t>
        </is>
      </c>
      <c r="M122" s="138" t="n"/>
    </row>
    <row r="123" ht="51" customHeight="1">
      <c r="A123" s="130" t="n">
        <v>1</v>
      </c>
      <c r="B123" s="130" t="inlineStr">
        <is>
          <t>农房抗震改造项目</t>
        </is>
      </c>
      <c r="C123" s="130" t="inlineStr">
        <is>
          <t>新建</t>
        </is>
      </c>
      <c r="D123" s="130" t="inlineStr">
        <is>
          <t>环城镇</t>
        </is>
      </c>
      <c r="E123" s="153" t="inlineStr">
        <is>
          <t>实施农房抗震改造6户，其中：赵小掌村3户、肖川村2户、十八里村4户。</t>
        </is>
      </c>
      <c r="F123" s="130" t="n">
        <v>17.2</v>
      </c>
      <c r="G123" s="181" t="inlineStr">
        <is>
          <t>有效提高农房抗震性能，保障农户住房稳定安全。</t>
        </is>
      </c>
      <c r="H123" s="130" t="n">
        <v>3</v>
      </c>
      <c r="I123" s="130" t="n">
        <v>0.0005999999999999999</v>
      </c>
      <c r="J123" s="130" t="n">
        <v>0.0021</v>
      </c>
      <c r="K123" s="130" t="inlineStr">
        <is>
          <t>住建局</t>
        </is>
      </c>
      <c r="L123" s="130" t="inlineStr">
        <is>
          <t>环城镇</t>
        </is>
      </c>
      <c r="M123" s="172" t="n"/>
    </row>
    <row r="124" ht="51" customHeight="1">
      <c r="A124" s="130" t="n">
        <v>2</v>
      </c>
      <c r="B124" s="130" t="inlineStr">
        <is>
          <t>农房抗震改造项目</t>
        </is>
      </c>
      <c r="C124" s="130" t="inlineStr">
        <is>
          <t>新建</t>
        </is>
      </c>
      <c r="D124" s="130" t="inlineStr">
        <is>
          <t>曲子镇</t>
        </is>
      </c>
      <c r="E124" s="153" t="inlineStr">
        <is>
          <t>实施农房抗震改造3户，其中：孟家寨村1户、金盆掌村1户、双城村1户。</t>
        </is>
      </c>
      <c r="F124" s="130" t="n">
        <v>7.6</v>
      </c>
      <c r="G124" s="181" t="inlineStr">
        <is>
          <t>有效提高农房抗震性能，保障农户住房稳定安全。</t>
        </is>
      </c>
      <c r="H124" s="130" t="n">
        <v>3</v>
      </c>
      <c r="I124" s="130" t="n">
        <v>0.0003</v>
      </c>
      <c r="J124" s="130" t="n">
        <v>0.001</v>
      </c>
      <c r="K124" s="130" t="inlineStr">
        <is>
          <t>住建局</t>
        </is>
      </c>
      <c r="L124" s="130" t="inlineStr">
        <is>
          <t>曲子镇</t>
        </is>
      </c>
      <c r="M124" s="172" t="n"/>
    </row>
    <row r="125" ht="51" customHeight="1">
      <c r="A125" s="130" t="n">
        <v>3</v>
      </c>
      <c r="B125" s="130" t="inlineStr">
        <is>
          <t>农房抗震改造项目</t>
        </is>
      </c>
      <c r="C125" s="130" t="inlineStr">
        <is>
          <t>新建</t>
        </is>
      </c>
      <c r="D125" s="130" t="inlineStr">
        <is>
          <t>甜水镇</t>
        </is>
      </c>
      <c r="E125" s="153" t="inlineStr">
        <is>
          <t>实施农房抗震改造7户，其中：张铁村1户、何原村1户、大良洼村1户、七里墩村2户、甜水街村1户、赵掌村1户。</t>
        </is>
      </c>
      <c r="F125" s="130" t="n">
        <v>20</v>
      </c>
      <c r="G125" s="181" t="inlineStr">
        <is>
          <t>有效提高农房抗震性能，保障农户住房稳定安全。</t>
        </is>
      </c>
      <c r="H125" s="130" t="n">
        <v>6</v>
      </c>
      <c r="I125" s="130" t="n">
        <v>0.0007</v>
      </c>
      <c r="J125" s="130" t="n">
        <v>0.0025</v>
      </c>
      <c r="K125" s="130" t="inlineStr">
        <is>
          <t>住建局</t>
        </is>
      </c>
      <c r="L125" s="130" t="inlineStr">
        <is>
          <t>甜水镇</t>
        </is>
      </c>
      <c r="M125" s="172" t="n"/>
    </row>
    <row r="126" ht="51" customHeight="1">
      <c r="A126" s="130" t="n">
        <v>4</v>
      </c>
      <c r="B126" s="130" t="inlineStr">
        <is>
          <t>农房抗震改造项目</t>
        </is>
      </c>
      <c r="C126" s="130" t="inlineStr">
        <is>
          <t>新建</t>
        </is>
      </c>
      <c r="D126" s="130" t="inlineStr">
        <is>
          <t>木钵镇</t>
        </is>
      </c>
      <c r="E126" s="153" t="inlineStr">
        <is>
          <t>实施农房抗震改造11户，其中：高楼塬村1户、白家掌村3户、刘家塬村1户、韩洼子村1户、郭西掌村2户、周湾村1户、曹旗村2户。</t>
        </is>
      </c>
      <c r="F126" s="130" t="n">
        <v>29</v>
      </c>
      <c r="G126" s="181" t="inlineStr">
        <is>
          <t>有效提高农房抗震性能，保障农户住房稳定安全。</t>
        </is>
      </c>
      <c r="H126" s="130" t="n">
        <v>7</v>
      </c>
      <c r="I126" s="130" t="n">
        <v>0.0011</v>
      </c>
      <c r="J126" s="130" t="n">
        <v>0.0039</v>
      </c>
      <c r="K126" s="130" t="inlineStr">
        <is>
          <t>住建局</t>
        </is>
      </c>
      <c r="L126" s="130" t="inlineStr">
        <is>
          <t>木钵镇</t>
        </is>
      </c>
      <c r="M126" s="172" t="n"/>
    </row>
    <row r="127" ht="51" customHeight="1">
      <c r="A127" s="130" t="n">
        <v>5</v>
      </c>
      <c r="B127" s="130" t="inlineStr">
        <is>
          <t>农房抗震改造项目</t>
        </is>
      </c>
      <c r="C127" s="130" t="inlineStr">
        <is>
          <t>新建</t>
        </is>
      </c>
      <c r="D127" s="130" t="inlineStr">
        <is>
          <t>洪德镇</t>
        </is>
      </c>
      <c r="E127" s="153" t="inlineStr">
        <is>
          <t>实施农房抗震改造9户，其中：寇河村3户、李达掌村1户、苏长沟村1户、赵洼村1户、洪德街村2户、河连湾村1户。</t>
        </is>
      </c>
      <c r="F127" s="130" t="n">
        <v>24</v>
      </c>
      <c r="G127" s="181" t="inlineStr">
        <is>
          <t>有效提高农房抗震性能，保障农户住房稳定安全。</t>
        </is>
      </c>
      <c r="H127" s="130" t="n">
        <v>6</v>
      </c>
      <c r="I127" s="130" t="n">
        <v>0.0009</v>
      </c>
      <c r="J127" s="130" t="n">
        <v>0.0032</v>
      </c>
      <c r="K127" s="130" t="inlineStr">
        <is>
          <t>住建局</t>
        </is>
      </c>
      <c r="L127" s="130" t="inlineStr">
        <is>
          <t>洪德镇</t>
        </is>
      </c>
      <c r="M127" s="172" t="n"/>
    </row>
    <row r="128" ht="51" customHeight="1">
      <c r="A128" s="130" t="n">
        <v>6</v>
      </c>
      <c r="B128" s="130" t="inlineStr">
        <is>
          <t>农房抗震改造项目</t>
        </is>
      </c>
      <c r="C128" s="130" t="inlineStr">
        <is>
          <t>新建</t>
        </is>
      </c>
      <c r="D128" s="130" t="inlineStr">
        <is>
          <t>合道镇</t>
        </is>
      </c>
      <c r="E128" s="153" t="inlineStr">
        <is>
          <t>实施农房抗震改造10户，其中：尚西坪村1户、朱家塬村1户、杨坪沟村1户、大路洼村1户、常崾岘村1户、寨子坪村2户、陈旗塬村1户、何坪村2户。</t>
        </is>
      </c>
      <c r="F128" s="130" t="n">
        <v>30.8</v>
      </c>
      <c r="G128" s="181" t="inlineStr">
        <is>
          <t>有效提高农房抗震性能，保障农户住房稳定安全。</t>
        </is>
      </c>
      <c r="H128" s="130" t="n">
        <v>8</v>
      </c>
      <c r="I128" s="130" t="n">
        <v>0.001</v>
      </c>
      <c r="J128" s="130" t="n">
        <v>0.0036</v>
      </c>
      <c r="K128" s="130" t="inlineStr">
        <is>
          <t>住建局</t>
        </is>
      </c>
      <c r="L128" s="130" t="inlineStr">
        <is>
          <t>合道镇</t>
        </is>
      </c>
      <c r="M128" s="172" t="n"/>
    </row>
    <row r="129" ht="51" customHeight="1">
      <c r="A129" s="130" t="n">
        <v>7</v>
      </c>
      <c r="B129" s="130" t="inlineStr">
        <is>
          <t>农房抗震改造项目</t>
        </is>
      </c>
      <c r="C129" s="130" t="inlineStr">
        <is>
          <t>新建</t>
        </is>
      </c>
      <c r="D129" s="130" t="inlineStr">
        <is>
          <t>虎洞镇</t>
        </is>
      </c>
      <c r="E129" s="153" t="inlineStr">
        <is>
          <t>实施农房抗震改造8户，其中：半个城村1户、高庙湾村1户、魏家河村4户、贾驿村2户。</t>
        </is>
      </c>
      <c r="F129" s="130" t="n">
        <v>20.4</v>
      </c>
      <c r="G129" s="181" t="inlineStr">
        <is>
          <t>有效提高农房抗震性能，保障农户住房稳定安全。</t>
        </is>
      </c>
      <c r="H129" s="130" t="n">
        <v>4</v>
      </c>
      <c r="I129" s="130" t="n">
        <v>0.0008</v>
      </c>
      <c r="J129" s="130" t="n">
        <v>0.0028</v>
      </c>
      <c r="K129" s="130" t="inlineStr">
        <is>
          <t>住建局</t>
        </is>
      </c>
      <c r="L129" s="130" t="inlineStr">
        <is>
          <t>虎洞镇</t>
        </is>
      </c>
      <c r="M129" s="172" t="n"/>
    </row>
    <row r="130" ht="61" customHeight="1">
      <c r="A130" s="130" t="n">
        <v>8</v>
      </c>
      <c r="B130" s="130" t="inlineStr">
        <is>
          <t>农房抗震改造项目</t>
        </is>
      </c>
      <c r="C130" s="130" t="inlineStr">
        <is>
          <t>新建</t>
        </is>
      </c>
      <c r="D130" s="130" t="inlineStr">
        <is>
          <t>毛井镇</t>
        </is>
      </c>
      <c r="E130" s="153" t="inlineStr">
        <is>
          <t>实施农房抗震改造23户，其中：大户掌村2户、高家洼村1户、红土咀村2户、黄寨柯村3户、乔崾岘村2户、施家滩村2户、杨东掌村1户、砖城子村4户、二条俭村6户。</t>
        </is>
      </c>
      <c r="F130" s="130" t="n">
        <v>68.90000000000001</v>
      </c>
      <c r="G130" s="181" t="inlineStr">
        <is>
          <t>有效提高农房抗震性能，保障农户住房稳定安全。</t>
        </is>
      </c>
      <c r="H130" s="130" t="n">
        <v>9</v>
      </c>
      <c r="I130" s="130" t="n">
        <v>0.0023</v>
      </c>
      <c r="J130" s="130" t="n">
        <v>0.008200000000000001</v>
      </c>
      <c r="K130" s="130" t="inlineStr">
        <is>
          <t>住建局</t>
        </is>
      </c>
      <c r="L130" s="130" t="inlineStr">
        <is>
          <t>毛井镇</t>
        </is>
      </c>
      <c r="M130" s="172" t="n"/>
    </row>
    <row r="131" ht="57" customHeight="1">
      <c r="A131" s="130" t="n">
        <v>9</v>
      </c>
      <c r="B131" s="130" t="inlineStr">
        <is>
          <t>农房抗震改造项目</t>
        </is>
      </c>
      <c r="C131" s="130" t="inlineStr">
        <is>
          <t>新建</t>
        </is>
      </c>
      <c r="D131" s="130" t="inlineStr">
        <is>
          <t>樊家川</t>
        </is>
      </c>
      <c r="E131" s="153" t="inlineStr">
        <is>
          <t>实施农房抗震改造12户，其中：长城村2户、郝集村1户、李崾岘村3户、慕家河村1户、闫塬村2户、马俊滩村2户、樊家川村1户。</t>
        </is>
      </c>
      <c r="F131" s="130" t="n">
        <v>35.2</v>
      </c>
      <c r="G131" s="181" t="inlineStr">
        <is>
          <t>有效提高农房抗震性能，保障农户住房稳定安全。</t>
        </is>
      </c>
      <c r="H131" s="130" t="n">
        <v>7</v>
      </c>
      <c r="I131" s="130" t="n">
        <v>0.0012</v>
      </c>
      <c r="J131" s="130" t="n">
        <v>0.0043</v>
      </c>
      <c r="K131" s="130" t="inlineStr">
        <is>
          <t>住建局</t>
        </is>
      </c>
      <c r="L131" s="130" t="inlineStr">
        <is>
          <t>樊家川</t>
        </is>
      </c>
      <c r="M131" s="172" t="n"/>
    </row>
    <row r="132" ht="51" customHeight="1">
      <c r="A132" s="130" t="n">
        <v>10</v>
      </c>
      <c r="B132" s="130" t="inlineStr">
        <is>
          <t>农房抗震改造项目</t>
        </is>
      </c>
      <c r="C132" s="130" t="inlineStr">
        <is>
          <t>新建</t>
        </is>
      </c>
      <c r="D132" s="130" t="inlineStr">
        <is>
          <t>车道镇</t>
        </is>
      </c>
      <c r="E132" s="153" t="inlineStr">
        <is>
          <t>实施农房抗震改造4户，其中：刘园子村2户、三角城村1户、苦水掌1户。</t>
        </is>
      </c>
      <c r="F132" s="130" t="n">
        <v>11.2</v>
      </c>
      <c r="G132" s="181" t="inlineStr">
        <is>
          <t>有效提高农房抗震性能，保障农户住房稳定安全。</t>
        </is>
      </c>
      <c r="H132" s="130" t="n">
        <v>3</v>
      </c>
      <c r="I132" s="130" t="n">
        <v>0.0004</v>
      </c>
      <c r="J132" s="130" t="n">
        <v>0.0014</v>
      </c>
      <c r="K132" s="130" t="inlineStr">
        <is>
          <t>住建局</t>
        </is>
      </c>
      <c r="L132" s="130" t="inlineStr">
        <is>
          <t>车道镇</t>
        </is>
      </c>
      <c r="M132" s="172" t="n"/>
    </row>
    <row r="133" ht="71" customHeight="1">
      <c r="A133" s="130" t="n">
        <v>11</v>
      </c>
      <c r="B133" s="130" t="inlineStr">
        <is>
          <t>农房抗震改造项目</t>
        </is>
      </c>
      <c r="C133" s="130" t="inlineStr">
        <is>
          <t>新建</t>
        </is>
      </c>
      <c r="D133" s="130" t="inlineStr">
        <is>
          <t>天池乡</t>
        </is>
      </c>
      <c r="E133" s="153" t="inlineStr">
        <is>
          <t>实施农房抗震改造45户，其中：张邓塬村5户、梁家河村1户、殷屈河村1户、苏北岔村2户、潘老庄村1户、大庄台村3户、四合掌村1户、老庄湾村4户、井渠淌村2户、鲜岔村1户、碾盘岭村4户、喜家坪村1户、曹李川村10户、大方山村6户、天池村3户。</t>
        </is>
      </c>
      <c r="F133" s="130" t="n">
        <v>133.1</v>
      </c>
      <c r="G133" s="181" t="inlineStr">
        <is>
          <t>有效提高农房抗震性能，保障农户住房稳定安全。</t>
        </is>
      </c>
      <c r="H133" s="130" t="n">
        <v>15</v>
      </c>
      <c r="I133" s="130" t="n">
        <v>0.0045</v>
      </c>
      <c r="J133" s="130" t="n">
        <v>0.0158</v>
      </c>
      <c r="K133" s="130" t="inlineStr">
        <is>
          <t>住建局</t>
        </is>
      </c>
      <c r="L133" s="130" t="inlineStr">
        <is>
          <t>天池乡</t>
        </is>
      </c>
      <c r="M133" s="172" t="n"/>
    </row>
    <row r="134" ht="51" customHeight="1">
      <c r="A134" s="130" t="n">
        <v>12</v>
      </c>
      <c r="B134" s="130" t="inlineStr">
        <is>
          <t>农房抗震改造项目</t>
        </is>
      </c>
      <c r="C134" s="130" t="inlineStr">
        <is>
          <t>新建</t>
        </is>
      </c>
      <c r="D134" s="130" t="inlineStr">
        <is>
          <t>耿湾乡</t>
        </is>
      </c>
      <c r="E134" s="153" t="inlineStr">
        <is>
          <t>实施农房抗震改造12户，郝东掌村2户、郜庄村1户、四合原村1户、许掌村2户、耿河村2户、黑城岔村1户、万湾村2户、张台村1户。</t>
        </is>
      </c>
      <c r="F134" s="130" t="n">
        <v>30</v>
      </c>
      <c r="G134" s="181" t="inlineStr">
        <is>
          <t>有效提高农房抗震性能，保障农户住房稳定安全。</t>
        </is>
      </c>
      <c r="H134" s="130" t="n">
        <v>8</v>
      </c>
      <c r="I134" s="130" t="n">
        <v>0.0012</v>
      </c>
      <c r="J134" s="130" t="n">
        <v>0.0043</v>
      </c>
      <c r="K134" s="130" t="inlineStr">
        <is>
          <t>住建局</t>
        </is>
      </c>
      <c r="L134" s="130" t="inlineStr">
        <is>
          <t>耿湾乡</t>
        </is>
      </c>
      <c r="M134" s="172" t="n"/>
    </row>
    <row r="135" ht="51" customHeight="1">
      <c r="A135" s="130" t="n">
        <v>13</v>
      </c>
      <c r="B135" s="130" t="inlineStr">
        <is>
          <t>农房抗震改造项目</t>
        </is>
      </c>
      <c r="C135" s="130" t="inlineStr">
        <is>
          <t>新建</t>
        </is>
      </c>
      <c r="D135" s="130" t="inlineStr">
        <is>
          <t>秦团庄</t>
        </is>
      </c>
      <c r="E135" s="153" t="inlineStr">
        <is>
          <t>实施农房抗震改造4户，大天子村1户、南掌堡子村1户、秦团庄村1户、新集子村1户。</t>
        </is>
      </c>
      <c r="F135" s="130" t="n">
        <v>10.2</v>
      </c>
      <c r="G135" s="181" t="inlineStr">
        <is>
          <t>有效提高农房抗震性能，保障农户住房稳定安全。</t>
        </is>
      </c>
      <c r="H135" s="130" t="n">
        <v>4</v>
      </c>
      <c r="I135" s="130" t="n">
        <v>0.0004</v>
      </c>
      <c r="J135" s="130" t="n">
        <v>0.0014</v>
      </c>
      <c r="K135" s="130" t="inlineStr">
        <is>
          <t>住建局</t>
        </is>
      </c>
      <c r="L135" s="130" t="inlineStr">
        <is>
          <t>秦团庄</t>
        </is>
      </c>
      <c r="M135" s="172" t="n"/>
    </row>
    <row r="136" ht="51" customHeight="1">
      <c r="A136" s="130" t="n">
        <v>14</v>
      </c>
      <c r="B136" s="130" t="inlineStr">
        <is>
          <t>农房抗震改造项目</t>
        </is>
      </c>
      <c r="C136" s="130" t="inlineStr">
        <is>
          <t>新建</t>
        </is>
      </c>
      <c r="D136" s="130" t="inlineStr">
        <is>
          <t>山城乡</t>
        </is>
      </c>
      <c r="E136" s="153" t="inlineStr">
        <is>
          <t>实施农房抗震改造12户，冯家沟村5户、谢庄村2户、赵庄村1户、山城铺村3户、薛原村1户。</t>
        </is>
      </c>
      <c r="F136" s="130" t="n">
        <v>31.2</v>
      </c>
      <c r="G136" s="181" t="inlineStr">
        <is>
          <t>有效提高农房抗震性能，保障农户住房稳定安全。</t>
        </is>
      </c>
      <c r="H136" s="130" t="n">
        <v>5</v>
      </c>
      <c r="I136" s="130" t="n">
        <v>0.0012</v>
      </c>
      <c r="J136" s="130" t="n">
        <v>0.0043</v>
      </c>
      <c r="K136" s="130" t="inlineStr">
        <is>
          <t>住建局</t>
        </is>
      </c>
      <c r="L136" s="130" t="inlineStr">
        <is>
          <t>山城乡</t>
        </is>
      </c>
      <c r="M136" s="172" t="n"/>
    </row>
    <row r="137" ht="51" customHeight="1">
      <c r="A137" s="130" t="n">
        <v>15</v>
      </c>
      <c r="B137" s="130" t="inlineStr">
        <is>
          <t>农房抗震改造项目</t>
        </is>
      </c>
      <c r="C137" s="130" t="inlineStr">
        <is>
          <t>新建</t>
        </is>
      </c>
      <c r="D137" s="130" t="inlineStr">
        <is>
          <t>南湫乡</t>
        </is>
      </c>
      <c r="E137" s="153" t="inlineStr">
        <is>
          <t>实施农房抗震改造5户，党家洼村1户、花儿山村1户、双井子村2户、岳后渠村1户。</t>
        </is>
      </c>
      <c r="F137" s="130" t="n">
        <v>13.4</v>
      </c>
      <c r="G137" s="181" t="inlineStr">
        <is>
          <t>有效提高农房抗震性能，保障农户住房稳定安全。</t>
        </is>
      </c>
      <c r="H137" s="130" t="n">
        <v>4</v>
      </c>
      <c r="I137" s="130" t="n">
        <v>0.0005</v>
      </c>
      <c r="J137" s="130" t="n">
        <v>0.0018</v>
      </c>
      <c r="K137" s="130" t="inlineStr">
        <is>
          <t>住建局</t>
        </is>
      </c>
      <c r="L137" s="130" t="inlineStr">
        <is>
          <t>南湫乡</t>
        </is>
      </c>
      <c r="M137" s="172" t="n"/>
    </row>
    <row r="138" ht="51" customHeight="1">
      <c r="A138" s="130" t="n">
        <v>16</v>
      </c>
      <c r="B138" s="130" t="inlineStr">
        <is>
          <t>农房抗震改造项目</t>
        </is>
      </c>
      <c r="C138" s="130" t="inlineStr">
        <is>
          <t>新建</t>
        </is>
      </c>
      <c r="D138" s="130" t="inlineStr">
        <is>
          <t>小南沟</t>
        </is>
      </c>
      <c r="E138" s="153" t="inlineStr">
        <is>
          <t>实施农房抗震改造16户，丁寨柯村1户、李上山村1户、连川村3户、天子渠村4户、汪天子村3户、杨胡套子村4户。</t>
        </is>
      </c>
      <c r="F138" s="130" t="n">
        <v>44.8</v>
      </c>
      <c r="G138" s="181" t="inlineStr">
        <is>
          <t>有效提高农房抗震性能，保障农户住房稳定安全。</t>
        </is>
      </c>
      <c r="H138" s="130" t="n">
        <v>6</v>
      </c>
      <c r="I138" s="130" t="n">
        <v>0.0016</v>
      </c>
      <c r="J138" s="130" t="n">
        <v>0.0057</v>
      </c>
      <c r="K138" s="130" t="inlineStr">
        <is>
          <t>住建局</t>
        </is>
      </c>
      <c r="L138" s="130" t="inlineStr">
        <is>
          <t>小南沟</t>
        </is>
      </c>
      <c r="M138" s="172" t="n"/>
    </row>
    <row r="139" ht="51" customHeight="1">
      <c r="A139" s="130" t="n">
        <v>17</v>
      </c>
      <c r="B139" s="130" t="inlineStr">
        <is>
          <t>农房抗震改造项目</t>
        </is>
      </c>
      <c r="C139" s="130" t="inlineStr">
        <is>
          <t>新建</t>
        </is>
      </c>
      <c r="D139" s="130" t="inlineStr">
        <is>
          <t>芦家湾</t>
        </is>
      </c>
      <c r="E139" s="153" t="inlineStr">
        <is>
          <t>实施农房抗震改造24户，大堡条村1户、庙儿掌村1户、盘龙村8户、王庄村2户、小堡条村3户、杨兴庄村4户、井川村2户、宋家掌村3户。</t>
        </is>
      </c>
      <c r="F139" s="130" t="n">
        <v>74.2</v>
      </c>
      <c r="G139" s="181" t="inlineStr">
        <is>
          <t>有效提高农房抗震性能，保障农户住房稳定安全。</t>
        </is>
      </c>
      <c r="H139" s="130" t="n">
        <v>8</v>
      </c>
      <c r="I139" s="130" t="n">
        <v>0.0024</v>
      </c>
      <c r="J139" s="130" t="n">
        <v>0.0086</v>
      </c>
      <c r="K139" s="130" t="inlineStr">
        <is>
          <t>住建局</t>
        </is>
      </c>
      <c r="L139" s="130" t="inlineStr">
        <is>
          <t>芦家湾</t>
        </is>
      </c>
      <c r="M139" s="172" t="n"/>
    </row>
    <row r="140" ht="51" customHeight="1">
      <c r="A140" s="138" t="inlineStr">
        <is>
          <t>二十</t>
        </is>
      </c>
      <c r="B140" s="138" t="inlineStr">
        <is>
          <t>毛井镇砖城子村基础设施建设工程</t>
        </is>
      </c>
      <c r="C140" s="138" t="inlineStr">
        <is>
          <t>新建</t>
        </is>
      </c>
      <c r="D140" s="138" t="inlineStr">
        <is>
          <t>砖城子村</t>
        </is>
      </c>
      <c r="E140" s="154" t="inlineStr">
        <is>
          <t>拆除隐患护坡820平方米、敷设排污管道200米、检查井10座。硬化道路300米，浆砌石护坡1625平方米</t>
        </is>
      </c>
      <c r="F140" s="138" t="n">
        <v>85</v>
      </c>
      <c r="G140" s="154" t="inlineStr">
        <is>
          <t>加强基础设施建设，改善农村环提升环境质量。</t>
        </is>
      </c>
      <c r="H140" s="138" t="n">
        <v>1</v>
      </c>
      <c r="I140" s="138" t="n">
        <v>0.0524</v>
      </c>
      <c r="J140" s="138" t="n">
        <v>0.2006</v>
      </c>
      <c r="K140" s="138" t="inlineStr">
        <is>
          <t>住建局</t>
        </is>
      </c>
      <c r="L140" s="138" t="inlineStr">
        <is>
          <t>毛井镇</t>
        </is>
      </c>
      <c r="M140" s="138" t="n"/>
    </row>
    <row r="141" ht="56" customHeight="1">
      <c r="A141" s="138" t="inlineStr">
        <is>
          <t>二十一</t>
        </is>
      </c>
      <c r="B141" s="138" t="inlineStr">
        <is>
          <t>项目管理费</t>
        </is>
      </c>
      <c r="C141" s="138" t="inlineStr">
        <is>
          <t>续建</t>
        </is>
      </c>
      <c r="D141" s="138" t="inlineStr">
        <is>
          <t>山城乡</t>
        </is>
      </c>
      <c r="E141" s="166" t="inlineStr">
        <is>
          <t>环县山城乡王山口子村营盘山土地整治项目管理费13万元（用于项目预算、设计、招投标等）。</t>
        </is>
      </c>
      <c r="F141" s="138" t="n">
        <v>13</v>
      </c>
      <c r="G141" s="166" t="inlineStr">
        <is>
          <t>解决项目前期预算、设计、招投标等费用短缺问题。</t>
        </is>
      </c>
      <c r="H141" s="138" t="n">
        <v>1</v>
      </c>
      <c r="I141" s="138" t="n">
        <v>0.009599999999999999</v>
      </c>
      <c r="J141" s="138" t="n">
        <v>0.0436</v>
      </c>
      <c r="K141" s="138" t="inlineStr">
        <is>
          <t>自然
资源局</t>
        </is>
      </c>
      <c r="L141" s="138" t="inlineStr">
        <is>
          <t>自然
资源局</t>
        </is>
      </c>
      <c r="M141" s="138" t="n"/>
    </row>
    <row r="142" ht="56" customHeight="1">
      <c r="A142" s="138" t="inlineStr">
        <is>
          <t>二十二</t>
        </is>
      </c>
      <c r="B142" s="138" t="inlineStr">
        <is>
          <t>集中供水工程</t>
        </is>
      </c>
      <c r="C142" s="138" t="inlineStr">
        <is>
          <t>新建/续建</t>
        </is>
      </c>
      <c r="D142" s="138" t="inlineStr">
        <is>
          <t>有关乡镇</t>
        </is>
      </c>
      <c r="E142" s="154" t="inlineStr">
        <is>
          <t>实施集中供水工程3处。</t>
        </is>
      </c>
      <c r="F142" s="138">
        <f>SUM(F143:G145)</f>
        <v/>
      </c>
      <c r="G142" s="154" t="inlineStr">
        <is>
          <t>改造提升农村供水质量，保障产业发展供水求。</t>
        </is>
      </c>
      <c r="H142" s="138">
        <f>SUM(H143:H145)</f>
        <v/>
      </c>
      <c r="I142" s="138">
        <f>SUM(I143:I145)</f>
        <v/>
      </c>
      <c r="J142" s="138">
        <f>SUM(J143:J145)</f>
        <v/>
      </c>
      <c r="K142" s="138" t="inlineStr">
        <is>
          <t>水务局</t>
        </is>
      </c>
      <c r="L142" s="138" t="inlineStr">
        <is>
          <t>水务局</t>
        </is>
      </c>
      <c r="M142" s="138" t="n"/>
    </row>
    <row r="143" ht="90" customHeight="1">
      <c r="A143" s="130" t="n">
        <v>1</v>
      </c>
      <c r="B143" s="130" t="inlineStr">
        <is>
          <t>环县环城镇西川村张沟门管道延伸工程</t>
        </is>
      </c>
      <c r="C143" s="130" t="inlineStr">
        <is>
          <t>续建</t>
        </is>
      </c>
      <c r="D143" s="130" t="inlineStr">
        <is>
          <t>环城镇西川村</t>
        </is>
      </c>
      <c r="E143" s="153" t="inlineStr">
        <is>
          <t>埋设引水管9019米、管道标志桩126个，砂石路恢复2千米，新建地下高位蓄水池1座、闸阀井66座，埋设输水管道16160米，管道穿路18处，配套入户设施116户(工程总投资400万元，已安排369万元，本次安排20.1万元)。</t>
        </is>
      </c>
      <c r="F143" s="121" t="n">
        <v>20.1</v>
      </c>
      <c r="G143" s="181" t="inlineStr">
        <is>
          <t>巩固提升西川村张沟门组、肖洼组和文吊咀组，肖川村肖川村和张庄组292户1191人（脱贫户37户146人）的用水，保障羊产业发展用水。</t>
        </is>
      </c>
      <c r="H143" s="130" t="n">
        <v>2</v>
      </c>
      <c r="I143" s="130" t="n">
        <v>0.0292</v>
      </c>
      <c r="J143" s="130" t="n">
        <v>0.1191</v>
      </c>
      <c r="K143" s="130" t="inlineStr">
        <is>
          <t>水务局</t>
        </is>
      </c>
      <c r="L143" s="130" t="inlineStr">
        <is>
          <t>水务局</t>
        </is>
      </c>
      <c r="M143" s="130" t="n"/>
    </row>
    <row r="144" ht="70" customHeight="1">
      <c r="A144" s="130" t="n">
        <v>2</v>
      </c>
      <c r="B144" s="130" t="inlineStr">
        <is>
          <t>环县耿湾乡潘掌村供水工程</t>
        </is>
      </c>
      <c r="C144" s="130" t="inlineStr">
        <is>
          <t>新建</t>
        </is>
      </c>
      <c r="D144" s="130" t="inlineStr">
        <is>
          <t>耿湾乡</t>
        </is>
      </c>
      <c r="E144" s="153" t="inlineStr">
        <is>
          <t>新建泵站1座、高位水池各2座，埋设各类输水管道33.6公里,新建闸阀井12座、供水房2处，安装变压器各2台，架设高压线路2.5公里，低压线路0.2公里，安装自动化设备1套(工程总投资218.81万元，已安排120万元，本次安排95万元)。</t>
        </is>
      </c>
      <c r="F144" s="130" t="n">
        <v>95</v>
      </c>
      <c r="G144" s="181" t="inlineStr">
        <is>
          <t>提升潘家掌村517户2159人（脱贫人口212户969人）饮水质量。</t>
        </is>
      </c>
      <c r="H144" s="130" t="n">
        <v>1</v>
      </c>
      <c r="I144" s="130" t="n">
        <v>0.0517</v>
      </c>
      <c r="J144" s="130" t="n">
        <v>0.2159</v>
      </c>
      <c r="K144" s="130" t="inlineStr">
        <is>
          <t>水务局</t>
        </is>
      </c>
      <c r="L144" s="130" t="inlineStr">
        <is>
          <t>水务局</t>
        </is>
      </c>
      <c r="M144" s="130" t="n"/>
    </row>
    <row r="145" ht="81" customHeight="1">
      <c r="A145" s="130" t="n">
        <v>3</v>
      </c>
      <c r="B145" s="162" t="inlineStr">
        <is>
          <t>环县农村饮水扬黄受水区加压泵站自动化提升改造项目</t>
        </is>
      </c>
      <c r="C145" s="130" t="inlineStr">
        <is>
          <t>改扩建</t>
        </is>
      </c>
      <c r="D145" s="130" t="inlineStr">
        <is>
          <t>小南沟等8个乡镇</t>
        </is>
      </c>
      <c r="E145" s="190" t="inlineStr">
        <is>
          <t>现场设备维修8套、泵站设备10套、自动化传输设备22套、自动化采集传输控制终端24套、高位水池设备4套，配套其他相关设备(工程投资463万元，本次安排180万元）。</t>
        </is>
      </c>
      <c r="F145" s="130" t="n">
        <v>180</v>
      </c>
      <c r="G145" s="181" t="inlineStr">
        <is>
          <t>提升7个乡镇8260户35020人的饮水质量。</t>
        </is>
      </c>
      <c r="H145" s="130" t="n">
        <v>30</v>
      </c>
      <c r="I145" s="130" t="n">
        <v>0.826</v>
      </c>
      <c r="J145" s="130" t="n">
        <v>3.502</v>
      </c>
      <c r="K145" s="130" t="inlineStr">
        <is>
          <t>水务局</t>
        </is>
      </c>
      <c r="L145" s="130" t="inlineStr">
        <is>
          <t>自来水公司</t>
        </is>
      </c>
      <c r="M145" s="130" t="n"/>
    </row>
    <row r="146" ht="81" customHeight="1">
      <c r="A146" s="138" t="inlineStr">
        <is>
          <t>二十三</t>
        </is>
      </c>
      <c r="B146" s="138" t="inlineStr">
        <is>
          <t>环县环城镇白草塬村羊产业供电工程</t>
        </is>
      </c>
      <c r="C146" s="138" t="inlineStr">
        <is>
          <t>新建</t>
        </is>
      </c>
      <c r="D146" s="138" t="inlineStr">
        <is>
          <t>环城镇</t>
        </is>
      </c>
      <c r="E146" s="166" t="inlineStr">
        <is>
          <t>新建10千伏线路0.536公里，导线采用95绝缘导线，新建160KVA配电变压器1台，新建100KVA配电变压器1台，安装10千伏真空断路器2台，安装隔离刀闸2套，安装JP柜2台。0.4千伏线路新建工程，新建0.4千伏线路0.579公里，导线采用70架空绝缘导线。0.4千伏拆除工程，拆除线路0.88公里。资产确权到白草塬村。</t>
        </is>
      </c>
      <c r="F146" s="138" t="n">
        <v>36</v>
      </c>
      <c r="G146" s="166" t="inlineStr">
        <is>
          <t>保障白草塬村产业发展用电，促进产业发展。</t>
        </is>
      </c>
      <c r="H146" s="138" t="n">
        <v>1</v>
      </c>
      <c r="I146" s="138" t="n">
        <v>0.0316</v>
      </c>
      <c r="J146" s="138" t="n">
        <v>0.1248</v>
      </c>
      <c r="K146" s="138" t="inlineStr">
        <is>
          <t>供电公司</t>
        </is>
      </c>
      <c r="L146" s="189" t="inlineStr">
        <is>
          <t>环城镇</t>
        </is>
      </c>
      <c r="M146" s="138" t="inlineStr">
        <is>
          <t>示范村项目</t>
        </is>
      </c>
    </row>
    <row r="147" ht="51" customHeight="1">
      <c r="A147" s="138" t="inlineStr">
        <is>
          <t>二十四</t>
        </is>
      </c>
      <c r="B147" s="138" t="inlineStr">
        <is>
          <t>环县耿湾乡四合原村排洪沟防护治理项目</t>
        </is>
      </c>
      <c r="C147" s="138" t="inlineStr">
        <is>
          <t>新建</t>
        </is>
      </c>
      <c r="D147" s="138" t="inlineStr">
        <is>
          <t>耿湾乡四合原村</t>
        </is>
      </c>
      <c r="E147" s="191" t="inlineStr">
        <is>
          <t>新建沟头防护1处拦蓄172.8立方米、Dn800排洪涵管280米、Dn600排洪涵管24米、八字墙排水渠20米、波纹管排洪设施600米、沟道谷防5处、土方51600立方米，林草防护60平方公顷。</t>
        </is>
      </c>
      <c r="F147" s="138" t="n">
        <v>129</v>
      </c>
      <c r="G147" s="154" t="inlineStr">
        <is>
          <t>固沟保原，防止灾害发生。</t>
        </is>
      </c>
      <c r="H147" s="138" t="n">
        <v>1</v>
      </c>
      <c r="I147" s="205" t="n">
        <v>0.012</v>
      </c>
      <c r="J147" s="205" t="n">
        <v>0.056</v>
      </c>
      <c r="K147" s="138" t="inlineStr">
        <is>
          <t>耿湾乡</t>
        </is>
      </c>
      <c r="L147" s="138" t="inlineStr">
        <is>
          <t>耿湾乡</t>
        </is>
      </c>
      <c r="M147" s="192" t="n"/>
    </row>
    <row r="148" ht="74" customHeight="1">
      <c r="A148" s="138" t="inlineStr">
        <is>
          <t>二十五</t>
        </is>
      </c>
      <c r="B148" s="138" t="inlineStr">
        <is>
          <t>村庄规划费</t>
        </is>
      </c>
      <c r="C148" s="138" t="inlineStr">
        <is>
          <t>新建</t>
        </is>
      </c>
      <c r="D148" s="138" t="inlineStr">
        <is>
          <t>有关乡镇村村</t>
        </is>
      </c>
      <c r="E148" s="154" t="inlineStr">
        <is>
          <t>为2022年13个乡村建设示范村，每村安排村庄规划费5万元（虎洞镇贾驿、车道镇安掌、合道镇陶洼子、芦家湾乡王庄、山城乡山城堡、罗山川乡陈渠子、演武乡黑泉河、毛井镇高家洼、耿湾乡万家湾、甜水镇甜水街、小南沟乡天子渠、洪德镇赵洼和洪德街等）。</t>
        </is>
      </c>
      <c r="F148" s="138" t="n">
        <v>65</v>
      </c>
      <c r="G148" s="154" t="inlineStr">
        <is>
          <t>加强村庄规划编制，推进示范乡村建设，助推乡村振兴。</t>
        </is>
      </c>
      <c r="H148" s="138" t="n">
        <v>13</v>
      </c>
      <c r="I148" s="138" t="n">
        <v>0.3248</v>
      </c>
      <c r="J148" s="138" t="n">
        <v>1.3114</v>
      </c>
      <c r="K148" s="138" t="inlineStr">
        <is>
          <t>有关乡镇</t>
        </is>
      </c>
      <c r="L148" s="138" t="inlineStr">
        <is>
          <t>各相关示范村</t>
        </is>
      </c>
      <c r="M148" s="138" t="inlineStr">
        <is>
          <t>示范村项目</t>
        </is>
      </c>
    </row>
    <row r="149" ht="51" customHeight="1"/>
    <row r="150" ht="51" customHeight="1"/>
  </sheetData>
  <mergeCells count="17">
    <mergeCell ref="A2:L2"/>
    <mergeCell ref="L3:L5"/>
    <mergeCell ref="G3:J3"/>
    <mergeCell ref="M3:M5"/>
    <mergeCell ref="G4:G5"/>
    <mergeCell ref="C3:C5"/>
    <mergeCell ref="H4:H5"/>
    <mergeCell ref="A3:A5"/>
    <mergeCell ref="I4:I5"/>
    <mergeCell ref="E3:E5"/>
    <mergeCell ref="J4:J5"/>
    <mergeCell ref="F3:F5"/>
    <mergeCell ref="D3:D5"/>
    <mergeCell ref="A1:B1"/>
    <mergeCell ref="B3:B5"/>
    <mergeCell ref="K3:K5"/>
    <mergeCell ref="A6:B6"/>
  </mergeCells>
  <printOptions horizontalCentered="1"/>
  <pageMargins left="0.590277777777778" right="0.590277777777778" top="0.786805555555556" bottom="0.786805555555556" header="0.5" footer="0.5"/>
  <pageSetup orientation="landscape" paperSize="9" scale="95" horizontalDpi="600"/>
</worksheet>
</file>

<file path=xl/worksheets/sheet10.xml><?xml version="1.0" encoding="utf-8"?>
<worksheet xmlns="http://schemas.openxmlformats.org/spreadsheetml/2006/main">
  <sheetPr>
    <outlinePr summaryBelow="1" summaryRight="1"/>
    <pageSetUpPr/>
  </sheetPr>
  <dimension ref="A1:XFD18"/>
  <sheetViews>
    <sheetView workbookViewId="0">
      <selection activeCell="D4" sqref="D4:E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附件2-9</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0" t="inlineStr">
        <is>
          <t>项目名称</t>
        </is>
      </c>
      <c r="B3" s="193" t="n"/>
      <c r="C3" s="194" t="n"/>
      <c r="D3" s="30" t="inlineStr">
        <is>
          <t>荞麦订单种植及基地建设
项目</t>
        </is>
      </c>
      <c r="E3" s="194" t="n"/>
      <c r="F3" s="30" t="inlineStr">
        <is>
          <t>项目负责人及联系电话</t>
        </is>
      </c>
      <c r="G3" s="194" t="n"/>
      <c r="H3" s="30" t="inlineStr">
        <is>
          <t>赵过存4421060</t>
        </is>
      </c>
      <c r="I3" s="194" t="n"/>
      <c r="XEY3" s="19" t="n"/>
      <c r="XEZ3" s="19" t="n"/>
      <c r="XFA3" s="19" t="n"/>
      <c r="XFB3" s="19" t="n"/>
      <c r="XFC3" s="19" t="n"/>
      <c r="XFD3" s="19" t="n"/>
    </row>
    <row r="4" ht="47" customFormat="1" customHeight="1" s="17">
      <c r="A4" s="30" t="inlineStr">
        <is>
          <t>主管部门</t>
        </is>
      </c>
      <c r="B4" s="193" t="n"/>
      <c r="C4" s="194" t="n"/>
      <c r="D4" s="30" t="inlineStr">
        <is>
          <t>环县农业农村局</t>
        </is>
      </c>
      <c r="E4" s="194" t="n"/>
      <c r="F4" s="30" t="inlineStr">
        <is>
          <t>实施单位</t>
        </is>
      </c>
      <c r="G4" s="194" t="n"/>
      <c r="H4" s="30" t="inlineStr">
        <is>
          <t>各乡镇</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84</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84</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9" t="inlineStr">
        <is>
          <t>运用合作社加农户的模式，公司供应种子，统一组织种植，成熟后公司按照保底价进行回收，降低农户的收益风险，增加农户的收入，每亩均收入150元以上</t>
        </is>
      </c>
      <c r="C9" s="193" t="n"/>
      <c r="D9" s="193" t="n"/>
      <c r="E9" s="193" t="n"/>
      <c r="F9" s="193" t="n"/>
      <c r="G9" s="193" t="n"/>
      <c r="H9" s="193" t="n"/>
      <c r="I9" s="194" t="n"/>
      <c r="XEY9" s="19" t="n"/>
      <c r="XEZ9" s="19" t="n"/>
      <c r="XFA9" s="19" t="n"/>
      <c r="XFB9" s="19" t="n"/>
      <c r="XFC9" s="19" t="n"/>
      <c r="XFD9" s="19" t="n"/>
    </row>
    <row r="10" ht="45"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2" customFormat="1" customHeight="1" s="17">
      <c r="A11" s="195" t="n"/>
      <c r="B11" s="25" t="inlineStr">
        <is>
          <t>产出指标</t>
        </is>
      </c>
      <c r="C11" s="214" t="n"/>
      <c r="D11" s="30" t="inlineStr">
        <is>
          <t>数量指标</t>
        </is>
      </c>
      <c r="E11" s="30" t="inlineStr">
        <is>
          <t>种植亩数</t>
        </is>
      </c>
      <c r="F11" s="193" t="n"/>
      <c r="G11" s="193" t="n"/>
      <c r="H11" s="194" t="n"/>
      <c r="I11" s="30" t="inlineStr">
        <is>
          <t>1.2万亩</t>
        </is>
      </c>
      <c r="XEY11" s="19" t="n"/>
      <c r="XEZ11" s="19" t="n"/>
      <c r="XFA11" s="19" t="n"/>
      <c r="XFB11" s="19" t="n"/>
      <c r="XFC11" s="19" t="n"/>
      <c r="XFD11" s="19" t="n"/>
    </row>
    <row r="12" ht="42" customFormat="1" customHeight="1" s="17">
      <c r="A12" s="195" t="n"/>
      <c r="B12" s="215" t="n"/>
      <c r="C12" s="216" t="n"/>
      <c r="D12" s="30" t="inlineStr">
        <is>
          <t>质量指标</t>
        </is>
      </c>
      <c r="E12" s="30" t="inlineStr">
        <is>
          <t>项目验收合格率</t>
        </is>
      </c>
      <c r="F12" s="193" t="n"/>
      <c r="G12" s="193" t="n"/>
      <c r="H12" s="194" t="n"/>
      <c r="I12" s="13" t="n">
        <v>1</v>
      </c>
      <c r="XEY12" s="19" t="n"/>
      <c r="XEZ12" s="19" t="n"/>
      <c r="XFA12" s="19" t="n"/>
      <c r="XFB12" s="19" t="n"/>
      <c r="XFC12" s="19" t="n"/>
      <c r="XFD12" s="19" t="n"/>
    </row>
    <row r="13" ht="42" customFormat="1" customHeight="1" s="17">
      <c r="A13" s="195" t="n"/>
      <c r="B13" s="215" t="n"/>
      <c r="C13" s="216" t="n"/>
      <c r="D13" s="30" t="inlineStr">
        <is>
          <t>时效指标</t>
        </is>
      </c>
      <c r="E13" s="30" t="inlineStr">
        <is>
          <t>项目按计划完成率</t>
        </is>
      </c>
      <c r="F13" s="193" t="n"/>
      <c r="G13" s="193" t="n"/>
      <c r="H13" s="194" t="n"/>
      <c r="I13" s="13" t="n">
        <v>1</v>
      </c>
      <c r="XEY13" s="19" t="n"/>
      <c r="XEZ13" s="19" t="n"/>
      <c r="XFA13" s="19" t="n"/>
      <c r="XFB13" s="19" t="n"/>
      <c r="XFC13" s="19" t="n"/>
      <c r="XFD13" s="19" t="n"/>
    </row>
    <row r="14" ht="47" customFormat="1" customHeight="1" s="17">
      <c r="A14" s="195" t="n"/>
      <c r="B14" s="215" t="n"/>
      <c r="C14" s="216" t="n"/>
      <c r="D14" s="30" t="inlineStr">
        <is>
          <t>成本指标</t>
        </is>
      </c>
      <c r="E14" s="30" t="inlineStr">
        <is>
          <t>补助标准</t>
        </is>
      </c>
      <c r="F14" s="193" t="n"/>
      <c r="G14" s="193" t="n"/>
      <c r="H14" s="194" t="n"/>
      <c r="I14" s="30" t="inlineStr">
        <is>
          <t>农户订单每亩补助50元；示范基地每亩补助170元</t>
        </is>
      </c>
    </row>
    <row r="15" ht="42" customFormat="1" customHeight="1" s="17">
      <c r="A15" s="195" t="n"/>
      <c r="B15" s="30" t="inlineStr">
        <is>
          <t>效益指标</t>
        </is>
      </c>
      <c r="C15" s="194" t="n"/>
      <c r="D15" s="30" t="inlineStr">
        <is>
          <t>社会效益
指标</t>
        </is>
      </c>
      <c r="E15" s="30" t="inlineStr">
        <is>
          <t>项目受益户数</t>
        </is>
      </c>
      <c r="F15" s="193" t="n"/>
      <c r="G15" s="193" t="n"/>
      <c r="H15" s="194" t="n"/>
      <c r="I15" s="30" t="inlineStr">
        <is>
          <t>1418户</t>
        </is>
      </c>
      <c r="XEY15" s="19" t="n"/>
      <c r="XEZ15" s="19" t="n"/>
      <c r="XFA15" s="19" t="n"/>
      <c r="XFB15" s="19" t="n"/>
      <c r="XFC15" s="19" t="n"/>
      <c r="XFD15" s="19" t="n"/>
    </row>
    <row r="16" ht="42" customFormat="1" customHeight="1" s="17">
      <c r="A16" s="196" t="n"/>
      <c r="B16" s="30" t="inlineStr">
        <is>
          <t>满意度指标</t>
        </is>
      </c>
      <c r="C16" s="194" t="n"/>
      <c r="D16" s="30" t="inlineStr">
        <is>
          <t>服务对象
满意度指标</t>
        </is>
      </c>
      <c r="E16" s="30" t="inlineStr">
        <is>
          <t>项目受益群众满意度</t>
        </is>
      </c>
      <c r="F16" s="193" t="n"/>
      <c r="G16" s="193" t="n"/>
      <c r="H16" s="194" t="n"/>
      <c r="I16" s="13" t="inlineStr">
        <is>
          <t>≥95%</t>
        </is>
      </c>
      <c r="XEY16" s="19" t="n"/>
      <c r="XEZ16" s="19" t="n"/>
      <c r="XFA16" s="19" t="n"/>
      <c r="XFB16" s="19" t="n"/>
      <c r="XFC16" s="19" t="n"/>
      <c r="XFD16" s="19" t="n"/>
    </row>
    <row r="17" customFormat="1" s="17">
      <c r="I17" s="18" t="n"/>
      <c r="XEY17" s="19" t="n"/>
      <c r="XEZ17" s="19" t="n"/>
      <c r="XFA17" s="19" t="n"/>
      <c r="XFB17" s="19" t="n"/>
      <c r="XFC17" s="19" t="n"/>
      <c r="XFD17" s="19" t="n"/>
    </row>
    <row r="18" customFormat="1" s="17">
      <c r="I18" s="18" t="n"/>
      <c r="XEY18" s="19" t="n"/>
      <c r="XEZ18" s="19" t="n"/>
      <c r="XFA18" s="19" t="n"/>
      <c r="XFB18" s="19" t="n"/>
      <c r="XFC18" s="19" t="n"/>
      <c r="XFD18"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1.xml><?xml version="1.0" encoding="utf-8"?>
<worksheet xmlns="http://schemas.openxmlformats.org/spreadsheetml/2006/main">
  <sheetPr>
    <outlinePr summaryBelow="1" summaryRight="1"/>
    <pageSetUpPr/>
  </sheetPr>
  <dimension ref="A1:XFD18"/>
  <sheetViews>
    <sheetView workbookViewId="0">
      <selection activeCell="L9" sqref="L9"/>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附件2-10</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0" t="inlineStr">
        <is>
          <t>项目名称</t>
        </is>
      </c>
      <c r="B3" s="193" t="n"/>
      <c r="C3" s="194" t="n"/>
      <c r="D3" s="30" t="inlineStr">
        <is>
          <t>农村户厕改造项目</t>
        </is>
      </c>
      <c r="E3" s="194" t="n"/>
      <c r="F3" s="30" t="inlineStr">
        <is>
          <t>项目负责人及电话</t>
        </is>
      </c>
      <c r="G3" s="194" t="n"/>
      <c r="H3" s="30" t="inlineStr">
        <is>
          <t>赵过存 4421060</t>
        </is>
      </c>
      <c r="I3" s="194" t="n"/>
      <c r="XEY3" s="19" t="n"/>
      <c r="XEZ3" s="19" t="n"/>
      <c r="XFA3" s="19" t="n"/>
      <c r="XFB3" s="19" t="n"/>
      <c r="XFC3" s="19" t="n"/>
      <c r="XFD3" s="19" t="n"/>
    </row>
    <row r="4" ht="47" customFormat="1" customHeight="1" s="17">
      <c r="A4" s="30" t="inlineStr">
        <is>
          <t>主管部门</t>
        </is>
      </c>
      <c r="B4" s="193" t="n"/>
      <c r="C4" s="194" t="n"/>
      <c r="D4" s="30" t="inlineStr">
        <is>
          <t>环县农业农村局</t>
        </is>
      </c>
      <c r="E4" s="194" t="n"/>
      <c r="F4" s="30" t="inlineStr">
        <is>
          <t>实施单位</t>
        </is>
      </c>
      <c r="G4" s="194" t="n"/>
      <c r="H4" s="30" t="inlineStr">
        <is>
          <t>环县农业农村局</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1126.317</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1126.317</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9" t="inlineStr">
        <is>
          <t>转变群众的卫生习惯，改善人居环境。</t>
        </is>
      </c>
      <c r="C9" s="193" t="n"/>
      <c r="D9" s="193" t="n"/>
      <c r="E9" s="193" t="n"/>
      <c r="F9" s="193" t="n"/>
      <c r="G9" s="193" t="n"/>
      <c r="H9" s="193" t="n"/>
      <c r="I9" s="194" t="n"/>
      <c r="XEY9" s="19" t="n"/>
      <c r="XEZ9" s="19" t="n"/>
      <c r="XFA9" s="19" t="n"/>
      <c r="XFB9" s="19" t="n"/>
      <c r="XFC9" s="19" t="n"/>
      <c r="XFD9" s="19" t="n"/>
    </row>
    <row r="10" ht="45"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2" customFormat="1" customHeight="1" s="17">
      <c r="A11" s="195" t="n"/>
      <c r="B11" s="25" t="inlineStr">
        <is>
          <t>产出指标</t>
        </is>
      </c>
      <c r="C11" s="214" t="n"/>
      <c r="D11" s="30" t="inlineStr">
        <is>
          <t>数量指标</t>
        </is>
      </c>
      <c r="E11" s="30" t="inlineStr">
        <is>
          <t>补助数量</t>
        </is>
      </c>
      <c r="F11" s="193" t="n"/>
      <c r="G11" s="193" t="n"/>
      <c r="H11" s="194" t="n"/>
      <c r="I11" s="72" t="inlineStr">
        <is>
          <t>2580个</t>
        </is>
      </c>
      <c r="XEY11" s="19" t="n"/>
      <c r="XEZ11" s="19" t="n"/>
      <c r="XFA11" s="19" t="n"/>
      <c r="XFB11" s="19" t="n"/>
      <c r="XFC11" s="19" t="n"/>
      <c r="XFD11" s="19" t="n"/>
    </row>
    <row r="12" ht="42" customFormat="1" customHeight="1" s="17">
      <c r="A12" s="195" t="n"/>
      <c r="B12" s="215" t="n"/>
      <c r="C12" s="216" t="n"/>
      <c r="D12" s="30" t="inlineStr">
        <is>
          <t>质量指标</t>
        </is>
      </c>
      <c r="E12" s="30" t="inlineStr">
        <is>
          <t>项目验收合格率</t>
        </is>
      </c>
      <c r="F12" s="193" t="n"/>
      <c r="G12" s="193" t="n"/>
      <c r="H12" s="194" t="n"/>
      <c r="I12" s="13" t="n">
        <v>1</v>
      </c>
      <c r="XEY12" s="19" t="n"/>
      <c r="XEZ12" s="19" t="n"/>
      <c r="XFA12" s="19" t="n"/>
      <c r="XFB12" s="19" t="n"/>
      <c r="XFC12" s="19" t="n"/>
      <c r="XFD12" s="19" t="n"/>
    </row>
    <row r="13" ht="42" customFormat="1" customHeight="1" s="17">
      <c r="A13" s="195" t="n"/>
      <c r="B13" s="215" t="n"/>
      <c r="C13" s="216" t="n"/>
      <c r="D13" s="30" t="inlineStr">
        <is>
          <t>时效指标</t>
        </is>
      </c>
      <c r="E13" s="30" t="inlineStr">
        <is>
          <t>项目按计划完成率</t>
        </is>
      </c>
      <c r="F13" s="193" t="n"/>
      <c r="G13" s="193" t="n"/>
      <c r="H13" s="194" t="n"/>
      <c r="I13" s="13" t="n">
        <v>1</v>
      </c>
      <c r="XEY13" s="19" t="n"/>
      <c r="XEZ13" s="19" t="n"/>
      <c r="XFA13" s="19" t="n"/>
      <c r="XFB13" s="19" t="n"/>
      <c r="XFC13" s="19" t="n"/>
      <c r="XFD13" s="19" t="n"/>
    </row>
    <row r="14" ht="42" customFormat="1" customHeight="1" s="17">
      <c r="A14" s="195" t="n"/>
      <c r="B14" s="215" t="n"/>
      <c r="C14" s="216" t="n"/>
      <c r="D14" s="30" t="inlineStr">
        <is>
          <t>成本指标</t>
        </is>
      </c>
      <c r="E14" s="30" t="inlineStr">
        <is>
          <t>补助资金</t>
        </is>
      </c>
      <c r="F14" s="193" t="n"/>
      <c r="G14" s="193" t="n"/>
      <c r="H14" s="194" t="n"/>
      <c r="I14" s="30" t="inlineStr">
        <is>
          <t>县级补助1200元/座</t>
        </is>
      </c>
    </row>
    <row r="15" ht="42" customFormat="1" customHeight="1" s="17">
      <c r="A15" s="195" t="n"/>
      <c r="B15" s="30" t="inlineStr">
        <is>
          <t>效益指标</t>
        </is>
      </c>
      <c r="C15" s="194" t="n"/>
      <c r="D15" s="30" t="inlineStr">
        <is>
          <t>社会效益
指标</t>
        </is>
      </c>
      <c r="E15" s="30" t="inlineStr">
        <is>
          <t>受益户数</t>
        </is>
      </c>
      <c r="F15" s="193" t="n"/>
      <c r="G15" s="193" t="n"/>
      <c r="H15" s="194" t="n"/>
      <c r="I15" s="30" t="inlineStr">
        <is>
          <t>2580户</t>
        </is>
      </c>
      <c r="XEY15" s="19" t="n"/>
      <c r="XEZ15" s="19" t="n"/>
      <c r="XFA15" s="19" t="n"/>
      <c r="XFB15" s="19" t="n"/>
      <c r="XFC15" s="19" t="n"/>
      <c r="XFD15" s="19" t="n"/>
    </row>
    <row r="16" ht="42" customFormat="1" customHeight="1" s="17">
      <c r="A16" s="196" t="n"/>
      <c r="B16" s="30" t="inlineStr">
        <is>
          <t>满意度指标</t>
        </is>
      </c>
      <c r="C16" s="194" t="n"/>
      <c r="D16" s="30" t="inlineStr">
        <is>
          <t>服务对象
满意度指标</t>
        </is>
      </c>
      <c r="E16" s="30" t="inlineStr">
        <is>
          <t>受益群众满意度</t>
        </is>
      </c>
      <c r="F16" s="193" t="n"/>
      <c r="G16" s="193" t="n"/>
      <c r="H16" s="194" t="n"/>
      <c r="I16" s="13" t="inlineStr">
        <is>
          <t>≥95%</t>
        </is>
      </c>
      <c r="XEY16" s="19" t="n"/>
      <c r="XEZ16" s="19" t="n"/>
      <c r="XFA16" s="19" t="n"/>
      <c r="XFB16" s="19" t="n"/>
      <c r="XFC16" s="19" t="n"/>
      <c r="XFD16" s="19" t="n"/>
    </row>
    <row r="17" customFormat="1" s="17">
      <c r="I17" s="18" t="n"/>
      <c r="XEY17" s="19" t="n"/>
      <c r="XEZ17" s="19" t="n"/>
      <c r="XFA17" s="19" t="n"/>
      <c r="XFB17" s="19" t="n"/>
      <c r="XFC17" s="19" t="n"/>
      <c r="XFD17" s="19" t="n"/>
    </row>
    <row r="18" customFormat="1" s="17">
      <c r="I18" s="18" t="n"/>
      <c r="XEY18" s="19" t="n"/>
      <c r="XEZ18" s="19" t="n"/>
      <c r="XFA18" s="19" t="n"/>
      <c r="XFB18" s="19" t="n"/>
      <c r="XFC18" s="19" t="n"/>
      <c r="XFD18"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2.xml><?xml version="1.0" encoding="utf-8"?>
<worksheet xmlns="http://schemas.openxmlformats.org/spreadsheetml/2006/main">
  <sheetPr>
    <outlinePr summaryBelow="1" summaryRight="1"/>
    <pageSetUpPr/>
  </sheetPr>
  <dimension ref="A1:XFD18"/>
  <sheetViews>
    <sheetView workbookViewId="0">
      <selection activeCell="D4" sqref="D4:E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附件2-11</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0" t="inlineStr">
        <is>
          <t>项目名称</t>
        </is>
      </c>
      <c r="B3" s="193" t="n"/>
      <c r="C3" s="194" t="n"/>
      <c r="D3" s="30" t="inlineStr">
        <is>
          <t>现代丝路旱寒夏播（复种）脱毒马铃薯试验示范点建设项目</t>
        </is>
      </c>
      <c r="E3" s="194" t="n"/>
      <c r="F3" s="30" t="inlineStr">
        <is>
          <t>项目负责人及电话</t>
        </is>
      </c>
      <c r="G3" s="194" t="n"/>
      <c r="H3" s="30" t="inlineStr">
        <is>
          <t>赵过存 4421060</t>
        </is>
      </c>
      <c r="I3" s="194" t="n"/>
      <c r="XEY3" s="19" t="n"/>
      <c r="XEZ3" s="19" t="n"/>
      <c r="XFA3" s="19" t="n"/>
      <c r="XFB3" s="19" t="n"/>
      <c r="XFC3" s="19" t="n"/>
      <c r="XFD3" s="19" t="n"/>
    </row>
    <row r="4" ht="47" customFormat="1" customHeight="1" s="17">
      <c r="A4" s="30" t="inlineStr">
        <is>
          <t>主管部门</t>
        </is>
      </c>
      <c r="B4" s="193" t="n"/>
      <c r="C4" s="194" t="n"/>
      <c r="D4" s="30" t="inlineStr">
        <is>
          <t>环县农业农村局</t>
        </is>
      </c>
      <c r="E4" s="194" t="n"/>
      <c r="F4" s="30" t="inlineStr">
        <is>
          <t>实施单位</t>
        </is>
      </c>
      <c r="G4" s="194" t="n"/>
      <c r="H4" s="30" t="inlineStr">
        <is>
          <t>环县种子管理站</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18</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18</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9" t="inlineStr">
        <is>
          <t>开展夏播马铃薯试验示范，创新保障粮食安全的种植方式，增加农户收入，亩均纯收入800元以上。</t>
        </is>
      </c>
      <c r="C9" s="193" t="n"/>
      <c r="D9" s="193" t="n"/>
      <c r="E9" s="193" t="n"/>
      <c r="F9" s="193" t="n"/>
      <c r="G9" s="193" t="n"/>
      <c r="H9" s="193" t="n"/>
      <c r="I9" s="194" t="n"/>
      <c r="XEY9" s="19" t="n"/>
      <c r="XEZ9" s="19" t="n"/>
      <c r="XFA9" s="19" t="n"/>
      <c r="XFB9" s="19" t="n"/>
      <c r="XFC9" s="19" t="n"/>
      <c r="XFD9" s="19" t="n"/>
    </row>
    <row r="10" ht="45"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2" customFormat="1" customHeight="1" s="17">
      <c r="A11" s="195" t="n"/>
      <c r="B11" s="25" t="inlineStr">
        <is>
          <t>产出指标</t>
        </is>
      </c>
      <c r="C11" s="214" t="n"/>
      <c r="D11" s="30" t="inlineStr">
        <is>
          <t>数量指标</t>
        </is>
      </c>
      <c r="E11" s="30" t="inlineStr">
        <is>
          <t>种植面积</t>
        </is>
      </c>
      <c r="F11" s="193" t="n"/>
      <c r="G11" s="193" t="n"/>
      <c r="H11" s="194" t="n"/>
      <c r="I11" s="72" t="inlineStr">
        <is>
          <t>400亩</t>
        </is>
      </c>
      <c r="XEY11" s="19" t="n"/>
      <c r="XEZ11" s="19" t="n"/>
      <c r="XFA11" s="19" t="n"/>
      <c r="XFB11" s="19" t="n"/>
      <c r="XFC11" s="19" t="n"/>
      <c r="XFD11" s="19" t="n"/>
    </row>
    <row r="12" ht="42" customFormat="1" customHeight="1" s="17">
      <c r="A12" s="195" t="n"/>
      <c r="B12" s="215" t="n"/>
      <c r="C12" s="216" t="n"/>
      <c r="D12" s="30" t="inlineStr">
        <is>
          <t>质量指标</t>
        </is>
      </c>
      <c r="E12" s="30" t="inlineStr">
        <is>
          <t>项目验收合格率</t>
        </is>
      </c>
      <c r="F12" s="193" t="n"/>
      <c r="G12" s="193" t="n"/>
      <c r="H12" s="194" t="n"/>
      <c r="I12" s="13" t="n">
        <v>1</v>
      </c>
      <c r="XEY12" s="19" t="n"/>
      <c r="XEZ12" s="19" t="n"/>
      <c r="XFA12" s="19" t="n"/>
      <c r="XFB12" s="19" t="n"/>
      <c r="XFC12" s="19" t="n"/>
      <c r="XFD12" s="19" t="n"/>
    </row>
    <row r="13" ht="42" customFormat="1" customHeight="1" s="17">
      <c r="A13" s="195" t="n"/>
      <c r="B13" s="215" t="n"/>
      <c r="C13" s="216" t="n"/>
      <c r="D13" s="30" t="inlineStr">
        <is>
          <t>时效指标</t>
        </is>
      </c>
      <c r="E13" s="30" t="inlineStr">
        <is>
          <t>项目按计划完成率</t>
        </is>
      </c>
      <c r="F13" s="193" t="n"/>
      <c r="G13" s="193" t="n"/>
      <c r="H13" s="194" t="n"/>
      <c r="I13" s="13" t="n">
        <v>1</v>
      </c>
      <c r="XEY13" s="19" t="n"/>
      <c r="XEZ13" s="19" t="n"/>
      <c r="XFA13" s="19" t="n"/>
      <c r="XFB13" s="19" t="n"/>
      <c r="XFC13" s="19" t="n"/>
      <c r="XFD13" s="19" t="n"/>
    </row>
    <row r="14" ht="42" customFormat="1" customHeight="1" s="17">
      <c r="A14" s="195" t="n"/>
      <c r="B14" s="215" t="n"/>
      <c r="C14" s="216" t="n"/>
      <c r="D14" s="30" t="inlineStr">
        <is>
          <t>成本指标</t>
        </is>
      </c>
      <c r="E14" s="30" t="inlineStr">
        <is>
          <t>补助资金</t>
        </is>
      </c>
      <c r="F14" s="193" t="n"/>
      <c r="G14" s="193" t="n"/>
      <c r="H14" s="194" t="n"/>
      <c r="I14" s="30" t="inlineStr">
        <is>
          <t>18万元</t>
        </is>
      </c>
    </row>
    <row r="15" ht="42" customFormat="1" customHeight="1" s="17">
      <c r="A15" s="195" t="n"/>
      <c r="B15" s="30" t="inlineStr">
        <is>
          <t>效益指标</t>
        </is>
      </c>
      <c r="C15" s="194" t="n"/>
      <c r="D15" s="30" t="inlineStr">
        <is>
          <t>社会效益
指标</t>
        </is>
      </c>
      <c r="E15" s="30" t="inlineStr">
        <is>
          <t>受益户数</t>
        </is>
      </c>
      <c r="F15" s="193" t="n"/>
      <c r="G15" s="193" t="n"/>
      <c r="H15" s="194" t="n"/>
      <c r="I15" s="30" t="inlineStr">
        <is>
          <t>40户</t>
        </is>
      </c>
      <c r="XEY15" s="19" t="n"/>
      <c r="XEZ15" s="19" t="n"/>
      <c r="XFA15" s="19" t="n"/>
      <c r="XFB15" s="19" t="n"/>
      <c r="XFC15" s="19" t="n"/>
      <c r="XFD15" s="19" t="n"/>
    </row>
    <row r="16" ht="42" customFormat="1" customHeight="1" s="17">
      <c r="A16" s="196" t="n"/>
      <c r="B16" s="30" t="inlineStr">
        <is>
          <t>满意度指标</t>
        </is>
      </c>
      <c r="C16" s="194" t="n"/>
      <c r="D16" s="30" t="inlineStr">
        <is>
          <t>服务对象
满意度指标</t>
        </is>
      </c>
      <c r="E16" s="30" t="inlineStr">
        <is>
          <t>受益群众满意度</t>
        </is>
      </c>
      <c r="F16" s="193" t="n"/>
      <c r="G16" s="193" t="n"/>
      <c r="H16" s="194" t="n"/>
      <c r="I16" s="13" t="inlineStr">
        <is>
          <t>≥95%</t>
        </is>
      </c>
      <c r="XEY16" s="19" t="n"/>
      <c r="XEZ16" s="19" t="n"/>
      <c r="XFA16" s="19" t="n"/>
      <c r="XFB16" s="19" t="n"/>
      <c r="XFC16" s="19" t="n"/>
      <c r="XFD16" s="19" t="n"/>
    </row>
    <row r="17" customFormat="1" s="17">
      <c r="I17" s="18" t="n"/>
      <c r="XEY17" s="19" t="n"/>
      <c r="XEZ17" s="19" t="n"/>
      <c r="XFA17" s="19" t="n"/>
      <c r="XFB17" s="19" t="n"/>
      <c r="XFC17" s="19" t="n"/>
      <c r="XFD17" s="19" t="n"/>
    </row>
    <row r="18" customFormat="1" s="17">
      <c r="I18" s="18" t="n"/>
      <c r="XEY18" s="19" t="n"/>
      <c r="XEZ18" s="19" t="n"/>
      <c r="XFA18" s="19" t="n"/>
      <c r="XFB18" s="19" t="n"/>
      <c r="XFC18" s="19" t="n"/>
      <c r="XFD18"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3.xml><?xml version="1.0" encoding="utf-8"?>
<worksheet xmlns="http://schemas.openxmlformats.org/spreadsheetml/2006/main">
  <sheetPr>
    <outlinePr summaryBelow="1" summaryRight="1"/>
    <pageSetUpPr/>
  </sheetPr>
  <dimension ref="A1:XFD18"/>
  <sheetViews>
    <sheetView workbookViewId="0">
      <selection activeCell="F4" sqref="F4:G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附件2-12</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0" t="inlineStr">
        <is>
          <t>项目名称</t>
        </is>
      </c>
      <c r="B3" s="193" t="n"/>
      <c r="C3" s="194" t="n"/>
      <c r="D3" s="30" t="inlineStr">
        <is>
          <t>“雨露计划”项目</t>
        </is>
      </c>
      <c r="E3" s="194" t="n"/>
      <c r="F3" s="30" t="inlineStr">
        <is>
          <t>项目负责人及联系电话</t>
        </is>
      </c>
      <c r="G3" s="194" t="n"/>
      <c r="H3" s="30" t="inlineStr">
        <is>
          <t>周鹏4421405</t>
        </is>
      </c>
      <c r="I3" s="194" t="n"/>
      <c r="XEY3" s="19" t="n"/>
      <c r="XEZ3" s="19" t="n"/>
      <c r="XFA3" s="19" t="n"/>
      <c r="XFB3" s="19" t="n"/>
      <c r="XFC3" s="19" t="n"/>
      <c r="XFD3" s="19" t="n"/>
    </row>
    <row r="4" ht="47" customFormat="1" customHeight="1" s="17">
      <c r="A4" s="30" t="inlineStr">
        <is>
          <t>主管部门</t>
        </is>
      </c>
      <c r="B4" s="193" t="n"/>
      <c r="C4" s="194" t="n"/>
      <c r="D4" s="30" t="inlineStr">
        <is>
          <t>环县乡村振兴局</t>
        </is>
      </c>
      <c r="E4" s="194" t="n"/>
      <c r="F4" s="30" t="inlineStr">
        <is>
          <t>实施单位</t>
        </is>
      </c>
      <c r="G4" s="194" t="n"/>
      <c r="H4" s="30" t="inlineStr">
        <is>
          <t>各乡镇</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83.09999999999999</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83.09999999999999</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9" t="inlineStr">
        <is>
          <t>帮助脱贫家庭新成长劳动力掌握职业技能，促进就业，巩固脱贫成果，改变贫困地区落后面貌，促进农村劳动力人口转移。</t>
        </is>
      </c>
      <c r="C9" s="193" t="n"/>
      <c r="D9" s="193" t="n"/>
      <c r="E9" s="193" t="n"/>
      <c r="F9" s="193" t="n"/>
      <c r="G9" s="193" t="n"/>
      <c r="H9" s="193" t="n"/>
      <c r="I9" s="194" t="n"/>
      <c r="XEY9" s="19" t="n"/>
      <c r="XEZ9" s="19" t="n"/>
      <c r="XFA9" s="19" t="n"/>
      <c r="XFB9" s="19" t="n"/>
      <c r="XFC9" s="19" t="n"/>
      <c r="XFD9" s="19" t="n"/>
    </row>
    <row r="10" ht="45"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2" customFormat="1" customHeight="1" s="17">
      <c r="A11" s="195" t="n"/>
      <c r="B11" s="25" t="inlineStr">
        <is>
          <t>产出指标</t>
        </is>
      </c>
      <c r="C11" s="214" t="n"/>
      <c r="D11" s="30" t="inlineStr">
        <is>
          <t>数量指标</t>
        </is>
      </c>
      <c r="E11" s="30" t="inlineStr">
        <is>
          <t>补助人次</t>
        </is>
      </c>
      <c r="F11" s="193" t="n"/>
      <c r="G11" s="193" t="n"/>
      <c r="H11" s="194" t="n"/>
      <c r="I11" s="72" t="inlineStr">
        <is>
          <t>554人次</t>
        </is>
      </c>
      <c r="XEY11" s="19" t="n"/>
      <c r="XEZ11" s="19" t="n"/>
      <c r="XFA11" s="19" t="n"/>
      <c r="XFB11" s="19" t="n"/>
      <c r="XFC11" s="19" t="n"/>
      <c r="XFD11" s="19" t="n"/>
    </row>
    <row r="12" ht="42" customFormat="1" customHeight="1" s="17">
      <c r="A12" s="195" t="n"/>
      <c r="B12" s="215" t="n"/>
      <c r="C12" s="216" t="n"/>
      <c r="D12" s="30" t="inlineStr">
        <is>
          <t>质量指标</t>
        </is>
      </c>
      <c r="E12" s="30" t="inlineStr">
        <is>
          <t>项目验收合格率</t>
        </is>
      </c>
      <c r="F12" s="193" t="n"/>
      <c r="G12" s="193" t="n"/>
      <c r="H12" s="194" t="n"/>
      <c r="I12" s="13" t="n">
        <v>1</v>
      </c>
      <c r="XEY12" s="19" t="n"/>
      <c r="XEZ12" s="19" t="n"/>
      <c r="XFA12" s="19" t="n"/>
      <c r="XFB12" s="19" t="n"/>
      <c r="XFC12" s="19" t="n"/>
      <c r="XFD12" s="19" t="n"/>
    </row>
    <row r="13" ht="42" customFormat="1" customHeight="1" s="17">
      <c r="A13" s="195" t="n"/>
      <c r="B13" s="215" t="n"/>
      <c r="C13" s="216" t="n"/>
      <c r="D13" s="30" t="inlineStr">
        <is>
          <t>时效指标</t>
        </is>
      </c>
      <c r="E13" s="30" t="inlineStr">
        <is>
          <t>项目按计划完成率</t>
        </is>
      </c>
      <c r="F13" s="193" t="n"/>
      <c r="G13" s="193" t="n"/>
      <c r="H13" s="194" t="n"/>
      <c r="I13" s="13" t="n">
        <v>1</v>
      </c>
      <c r="XEY13" s="19" t="n"/>
      <c r="XEZ13" s="19" t="n"/>
      <c r="XFA13" s="19" t="n"/>
      <c r="XFB13" s="19" t="n"/>
      <c r="XFC13" s="19" t="n"/>
      <c r="XFD13" s="19" t="n"/>
    </row>
    <row r="14" ht="42" customFormat="1" customHeight="1" s="17">
      <c r="A14" s="195" t="n"/>
      <c r="B14" s="215" t="n"/>
      <c r="C14" s="216" t="n"/>
      <c r="D14" s="30" t="inlineStr">
        <is>
          <t>成本指标</t>
        </is>
      </c>
      <c r="E14" s="30" t="inlineStr">
        <is>
          <t>补助标准</t>
        </is>
      </c>
      <c r="F14" s="193" t="n"/>
      <c r="G14" s="193" t="n"/>
      <c r="H14" s="194" t="n"/>
      <c r="I14" s="30" t="inlineStr">
        <is>
          <t>1500元/人/次</t>
        </is>
      </c>
    </row>
    <row r="15" ht="42" customFormat="1" customHeight="1" s="17">
      <c r="A15" s="195" t="n"/>
      <c r="B15" s="30" t="inlineStr">
        <is>
          <t>效益指标</t>
        </is>
      </c>
      <c r="C15" s="194" t="n"/>
      <c r="D15" s="30" t="inlineStr">
        <is>
          <t>社会效益
指标</t>
        </is>
      </c>
      <c r="E15" s="30" t="inlineStr">
        <is>
          <t>项目受益户数</t>
        </is>
      </c>
      <c r="F15" s="193" t="n"/>
      <c r="G15" s="193" t="n"/>
      <c r="H15" s="194" t="n"/>
      <c r="I15" s="30" t="inlineStr">
        <is>
          <t>478户</t>
        </is>
      </c>
      <c r="XEY15" s="19" t="n"/>
      <c r="XEZ15" s="19" t="n"/>
      <c r="XFA15" s="19" t="n"/>
      <c r="XFB15" s="19" t="n"/>
      <c r="XFC15" s="19" t="n"/>
      <c r="XFD15" s="19" t="n"/>
    </row>
    <row r="16" ht="42" customFormat="1" customHeight="1" s="17">
      <c r="A16" s="196" t="n"/>
      <c r="B16" s="30" t="inlineStr">
        <is>
          <t>满意度指标</t>
        </is>
      </c>
      <c r="C16" s="194" t="n"/>
      <c r="D16" s="30" t="inlineStr">
        <is>
          <t>服务对象
满意度指标</t>
        </is>
      </c>
      <c r="E16" s="30" t="inlineStr">
        <is>
          <t>项目受益群众满意度</t>
        </is>
      </c>
      <c r="F16" s="193" t="n"/>
      <c r="G16" s="193" t="n"/>
      <c r="H16" s="194" t="n"/>
      <c r="I16" s="13" t="inlineStr">
        <is>
          <t>≥95%</t>
        </is>
      </c>
      <c r="XEY16" s="19" t="n"/>
      <c r="XEZ16" s="19" t="n"/>
      <c r="XFA16" s="19" t="n"/>
      <c r="XFB16" s="19" t="n"/>
      <c r="XFC16" s="19" t="n"/>
      <c r="XFD16" s="19" t="n"/>
    </row>
    <row r="17" customFormat="1" s="17">
      <c r="I17" s="18" t="n"/>
      <c r="XEY17" s="19" t="n"/>
      <c r="XEZ17" s="19" t="n"/>
      <c r="XFA17" s="19" t="n"/>
      <c r="XFB17" s="19" t="n"/>
      <c r="XFC17" s="19" t="n"/>
      <c r="XFD17" s="19" t="n"/>
    </row>
    <row r="18" customFormat="1" s="17">
      <c r="I18" s="18" t="n"/>
      <c r="XEY18" s="19" t="n"/>
      <c r="XEZ18" s="19" t="n"/>
      <c r="XFA18" s="19" t="n"/>
      <c r="XFB18" s="19" t="n"/>
      <c r="XFC18" s="19" t="n"/>
      <c r="XFD18"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4.xml><?xml version="1.0" encoding="utf-8"?>
<worksheet xmlns="http://schemas.openxmlformats.org/spreadsheetml/2006/main">
  <sheetPr>
    <outlinePr summaryBelow="1" summaryRight="1"/>
    <pageSetUpPr/>
  </sheetPr>
  <dimension ref="A1:XFD20"/>
  <sheetViews>
    <sheetView workbookViewId="0">
      <selection activeCell="F6" sqref="F6:I6"/>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附件2-13</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3" t="inlineStr">
        <is>
          <t>项目名称</t>
        </is>
      </c>
      <c r="B3" s="193" t="n"/>
      <c r="C3" s="194" t="n"/>
      <c r="D3" s="33" t="inlineStr">
        <is>
          <t>环县2021年坡耕地水土流失综合治理工程</t>
        </is>
      </c>
      <c r="E3" s="194" t="n"/>
      <c r="F3" s="33" t="inlineStr">
        <is>
          <t>项目负责人及电话</t>
        </is>
      </c>
      <c r="G3" s="194" t="n"/>
      <c r="H3" s="33" t="inlineStr">
        <is>
          <t>郭治枢
13993476356</t>
        </is>
      </c>
      <c r="I3" s="194" t="n"/>
      <c r="XEY3" s="19" t="n"/>
      <c r="XEZ3" s="19" t="n"/>
      <c r="XFA3" s="19" t="n"/>
      <c r="XFB3" s="19" t="n"/>
      <c r="XFC3" s="19" t="n"/>
      <c r="XFD3" s="19" t="n"/>
    </row>
    <row r="4" ht="47" customFormat="1" customHeight="1" s="17">
      <c r="A4" s="33" t="inlineStr">
        <is>
          <t>主管部门</t>
        </is>
      </c>
      <c r="B4" s="193" t="n"/>
      <c r="C4" s="194" t="n"/>
      <c r="D4" s="33" t="inlineStr">
        <is>
          <t>环县水土保持管理局</t>
        </is>
      </c>
      <c r="E4" s="194" t="n"/>
      <c r="F4" s="33" t="inlineStr">
        <is>
          <t>实施单位</t>
        </is>
      </c>
      <c r="G4" s="194" t="n"/>
      <c r="H4" s="33" t="inlineStr">
        <is>
          <t>环县水土保持管理局</t>
        </is>
      </c>
      <c r="I4" s="194" t="n"/>
      <c r="XEY4" s="19" t="n"/>
      <c r="XEZ4" s="19" t="n"/>
      <c r="XFA4" s="19" t="n"/>
      <c r="XFB4" s="19" t="n"/>
      <c r="XFC4" s="19" t="n"/>
      <c r="XFD4" s="19" t="n"/>
    </row>
    <row r="5" ht="30" customFormat="1" customHeight="1" s="17">
      <c r="A5" s="33" t="inlineStr">
        <is>
          <t>资金情况
（万元）</t>
        </is>
      </c>
      <c r="B5" s="213" t="n"/>
      <c r="C5" s="214" t="n"/>
      <c r="D5" s="33" t="inlineStr">
        <is>
          <t>年度资金总额：</t>
        </is>
      </c>
      <c r="E5" s="194" t="n"/>
      <c r="F5" s="33" t="n">
        <v>12</v>
      </c>
      <c r="G5" s="193" t="n"/>
      <c r="H5" s="193" t="n"/>
      <c r="I5" s="194" t="n"/>
      <c r="XEY5" s="19" t="n"/>
      <c r="XEZ5" s="19" t="n"/>
      <c r="XFA5" s="19" t="n"/>
      <c r="XFB5" s="19" t="n"/>
      <c r="XFC5" s="19" t="n"/>
      <c r="XFD5" s="19" t="n"/>
    </row>
    <row r="6" ht="30" customFormat="1" customHeight="1" s="17">
      <c r="A6" s="215" t="n"/>
      <c r="C6" s="216" t="n"/>
      <c r="D6" s="33" t="inlineStr">
        <is>
          <t>其中：财政拨款</t>
        </is>
      </c>
      <c r="E6" s="194" t="n"/>
      <c r="F6" s="33" t="n">
        <v>12</v>
      </c>
      <c r="G6" s="193" t="n"/>
      <c r="H6" s="193" t="n"/>
      <c r="I6" s="194" t="n"/>
      <c r="XEY6" s="19" t="n"/>
      <c r="XEZ6" s="19" t="n"/>
      <c r="XFA6" s="19" t="n"/>
      <c r="XFB6" s="19" t="n"/>
      <c r="XFC6" s="19" t="n"/>
      <c r="XFD6" s="19" t="n"/>
    </row>
    <row r="7" ht="30" customFormat="1" customHeight="1" s="17">
      <c r="A7" s="217" t="n"/>
      <c r="B7" s="218" t="n"/>
      <c r="C7" s="219" t="n"/>
      <c r="D7" s="33" t="inlineStr">
        <is>
          <t>其他资金</t>
        </is>
      </c>
      <c r="E7" s="194" t="n"/>
      <c r="F7" s="33" t="n"/>
      <c r="G7" s="193" t="n"/>
      <c r="H7" s="193" t="n"/>
      <c r="I7" s="194" t="n"/>
      <c r="XEY7" s="19" t="n"/>
      <c r="XEZ7" s="19" t="n"/>
      <c r="XFA7" s="19" t="n"/>
      <c r="XFB7" s="19" t="n"/>
      <c r="XFC7" s="19" t="n"/>
      <c r="XFD7" s="19" t="n"/>
    </row>
    <row r="8" ht="32" customFormat="1" customHeight="1" s="17">
      <c r="A8" s="33" t="inlineStr">
        <is>
          <t>总
体
目
标</t>
        </is>
      </c>
      <c r="B8" s="33"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37" t="inlineStr">
        <is>
          <t>蓄水保土保田，拦截入黄泥沙。改善农业生产条件，促进农业生产方式转变，助推巩固脱贫攻坚成果。</t>
        </is>
      </c>
      <c r="C9" s="193" t="n"/>
      <c r="D9" s="193" t="n"/>
      <c r="E9" s="193" t="n"/>
      <c r="F9" s="193" t="n"/>
      <c r="G9" s="193" t="n"/>
      <c r="H9" s="193" t="n"/>
      <c r="I9" s="194" t="n"/>
      <c r="XEY9" s="19" t="n"/>
      <c r="XEZ9" s="19" t="n"/>
      <c r="XFA9" s="19" t="n"/>
      <c r="XFB9" s="19" t="n"/>
      <c r="XFC9" s="19" t="n"/>
      <c r="XFD9" s="19" t="n"/>
    </row>
    <row r="10" ht="28" customFormat="1" customHeight="1" s="17">
      <c r="A10" s="33" t="inlineStr">
        <is>
          <t>绩
效
指
标</t>
        </is>
      </c>
      <c r="B10" s="33" t="inlineStr">
        <is>
          <t>一级指标</t>
        </is>
      </c>
      <c r="C10" s="194" t="n"/>
      <c r="D10" s="33" t="inlineStr">
        <is>
          <t>二级指标</t>
        </is>
      </c>
      <c r="E10" s="33" t="inlineStr">
        <is>
          <t>三级指标</t>
        </is>
      </c>
      <c r="F10" s="193" t="n"/>
      <c r="G10" s="193" t="n"/>
      <c r="H10" s="194" t="n"/>
      <c r="I10" s="33" t="inlineStr">
        <is>
          <t>指标值</t>
        </is>
      </c>
      <c r="XEY10" s="19" t="n"/>
      <c r="XEZ10" s="19" t="n"/>
      <c r="XFA10" s="19" t="n"/>
      <c r="XFB10" s="19" t="n"/>
      <c r="XFC10" s="19" t="n"/>
      <c r="XFD10" s="19" t="n"/>
    </row>
    <row r="11" ht="31" customFormat="1" customHeight="1" s="17">
      <c r="A11" s="195" t="n"/>
      <c r="B11" s="33" t="inlineStr">
        <is>
          <t>产出指标</t>
        </is>
      </c>
      <c r="C11" s="214" t="n"/>
      <c r="D11" s="33" t="inlineStr">
        <is>
          <t>数量指标</t>
        </is>
      </c>
      <c r="E11" s="33" t="inlineStr">
        <is>
          <t>新增水土流失治理面积（平方公里）</t>
        </is>
      </c>
      <c r="F11" s="193" t="n"/>
      <c r="G11" s="193" t="n"/>
      <c r="H11" s="194" t="n"/>
      <c r="I11" s="33" t="inlineStr">
        <is>
          <t>15.86平方公里</t>
        </is>
      </c>
      <c r="XEY11" s="19" t="n"/>
      <c r="XEZ11" s="19" t="n"/>
      <c r="XFA11" s="19" t="n"/>
      <c r="XFB11" s="19" t="n"/>
      <c r="XFC11" s="19" t="n"/>
      <c r="XFD11" s="19" t="n"/>
    </row>
    <row r="12" ht="31" customFormat="1" customHeight="1" s="17">
      <c r="A12" s="195" t="n"/>
      <c r="B12" s="215" t="n"/>
      <c r="C12" s="216" t="n"/>
      <c r="D12" s="33" t="inlineStr">
        <is>
          <t>质量指标</t>
        </is>
      </c>
      <c r="E12" s="33" t="inlineStr">
        <is>
          <t>施工质量</t>
        </is>
      </c>
      <c r="F12" s="193" t="n"/>
      <c r="G12" s="193" t="n"/>
      <c r="H12" s="194" t="n"/>
      <c r="I12" s="45" t="inlineStr">
        <is>
          <t>合格</t>
        </is>
      </c>
      <c r="XEY12" s="19" t="n"/>
      <c r="XEZ12" s="19" t="n"/>
      <c r="XFA12" s="19" t="n"/>
      <c r="XFB12" s="19" t="n"/>
      <c r="XFC12" s="19" t="n"/>
      <c r="XFD12" s="19" t="n"/>
    </row>
    <row r="13" ht="31" customFormat="1" customHeight="1" s="17">
      <c r="A13" s="195" t="n"/>
      <c r="B13" s="215" t="n"/>
      <c r="C13" s="216" t="n"/>
      <c r="D13" s="33" t="inlineStr">
        <is>
          <t>时效指标</t>
        </is>
      </c>
      <c r="E13" s="33" t="inlineStr">
        <is>
          <t>项目计划完成利率</t>
        </is>
      </c>
      <c r="F13" s="193" t="n"/>
      <c r="G13" s="193" t="n"/>
      <c r="H13" s="194" t="n"/>
      <c r="I13" s="45" t="n">
        <v>1</v>
      </c>
      <c r="XEY13" s="19" t="n"/>
      <c r="XEZ13" s="19" t="n"/>
      <c r="XFA13" s="19" t="n"/>
      <c r="XFB13" s="19" t="n"/>
      <c r="XFC13" s="19" t="n"/>
      <c r="XFD13" s="19" t="n"/>
    </row>
    <row r="14" ht="31" customFormat="1" customHeight="1" s="17">
      <c r="A14" s="195" t="n"/>
      <c r="B14" s="217" t="n"/>
      <c r="C14" s="219" t="n"/>
      <c r="D14" s="33" t="inlineStr">
        <is>
          <t>成本指标</t>
        </is>
      </c>
      <c r="E14" s="33" t="inlineStr">
        <is>
          <t>是否控制在全年预算范围内</t>
        </is>
      </c>
      <c r="F14" s="193" t="n"/>
      <c r="G14" s="193" t="n"/>
      <c r="H14" s="194" t="n"/>
      <c r="I14" s="33" t="inlineStr">
        <is>
          <t>是</t>
        </is>
      </c>
    </row>
    <row r="15" ht="31" customFormat="1" customHeight="1" s="17">
      <c r="A15" s="195" t="n"/>
      <c r="B15" s="33" t="inlineStr">
        <is>
          <t>效益指标</t>
        </is>
      </c>
      <c r="C15" s="214" t="n"/>
      <c r="D15" s="33" t="inlineStr">
        <is>
          <t>生态效益
指标</t>
        </is>
      </c>
      <c r="E15" s="33" t="inlineStr">
        <is>
          <t>新增措施年蓄水量（万立方米）</t>
        </is>
      </c>
      <c r="F15" s="193" t="n"/>
      <c r="G15" s="193" t="n"/>
      <c r="H15" s="194" t="n"/>
      <c r="I15" s="33" t="inlineStr">
        <is>
          <t>23.87万立方米</t>
        </is>
      </c>
      <c r="XEY15" s="19" t="n"/>
      <c r="XEZ15" s="19" t="n"/>
      <c r="XFA15" s="19" t="n"/>
      <c r="XFB15" s="19" t="n"/>
      <c r="XFC15" s="19" t="n"/>
      <c r="XFD15" s="19" t="n"/>
    </row>
    <row r="16" ht="31" customFormat="1" customHeight="1" s="17">
      <c r="A16" s="195" t="n"/>
      <c r="B16" s="215" t="n"/>
      <c r="C16" s="216" t="n"/>
      <c r="D16" s="196" t="n"/>
      <c r="E16" s="33" t="inlineStr">
        <is>
          <t>新增措施年拦截泥沙量（万吨）</t>
        </is>
      </c>
      <c r="F16" s="193" t="n"/>
      <c r="G16" s="193" t="n"/>
      <c r="H16" s="194" t="n"/>
      <c r="I16" s="33" t="inlineStr">
        <is>
          <t>9.12万吨</t>
        </is>
      </c>
      <c r="XEY16" s="19" t="n"/>
      <c r="XEZ16" s="19" t="n"/>
      <c r="XFA16" s="19" t="n"/>
      <c r="XFB16" s="19" t="n"/>
      <c r="XFC16" s="19" t="n"/>
      <c r="XFD16" s="19" t="n"/>
    </row>
    <row r="17" ht="31" customFormat="1" customHeight="1" s="17">
      <c r="A17" s="195" t="n"/>
      <c r="B17" s="215" t="n"/>
      <c r="C17" s="216" t="n"/>
      <c r="D17" s="33" t="inlineStr">
        <is>
          <t>经济效益
指标</t>
        </is>
      </c>
      <c r="E17" s="33" t="inlineStr">
        <is>
          <t>新增耕地（万亩)</t>
        </is>
      </c>
      <c r="F17" s="193" t="n"/>
      <c r="G17" s="193" t="n"/>
      <c r="H17" s="194" t="n"/>
      <c r="I17" s="33" t="inlineStr">
        <is>
          <t>1.6万亩</t>
        </is>
      </c>
      <c r="XEY17" s="19" t="n"/>
      <c r="XEZ17" s="19" t="n"/>
      <c r="XFA17" s="19" t="n"/>
      <c r="XFB17" s="19" t="n"/>
      <c r="XFC17" s="19" t="n"/>
      <c r="XFD17" s="19" t="n"/>
    </row>
    <row r="18" ht="31" customFormat="1" customHeight="1" s="17">
      <c r="A18" s="195" t="n"/>
      <c r="B18" s="215" t="n"/>
      <c r="C18" s="216" t="n"/>
      <c r="D18" s="196" t="n"/>
      <c r="E18" s="33" t="inlineStr">
        <is>
          <t>新增直接经济效益（万元）</t>
        </is>
      </c>
      <c r="F18" s="193" t="n"/>
      <c r="G18" s="193" t="n"/>
      <c r="H18" s="194" t="n"/>
      <c r="I18" s="33" t="inlineStr">
        <is>
          <t>290.89万元</t>
        </is>
      </c>
      <c r="XEY18" s="19" t="n"/>
      <c r="XEZ18" s="19" t="n"/>
      <c r="XFA18" s="19" t="n"/>
      <c r="XFB18" s="19" t="n"/>
      <c r="XFC18" s="19" t="n"/>
      <c r="XFD18" s="19" t="n"/>
    </row>
    <row r="19" ht="31" customHeight="1">
      <c r="A19" s="195" t="n"/>
      <c r="B19" s="217" t="n"/>
      <c r="C19" s="219" t="n"/>
      <c r="D19" s="33" t="inlineStr">
        <is>
          <t>社会效益
指标</t>
        </is>
      </c>
      <c r="E19" s="33" t="inlineStr">
        <is>
          <t>受益户数</t>
        </is>
      </c>
      <c r="F19" s="193" t="n"/>
      <c r="G19" s="193" t="n"/>
      <c r="H19" s="194" t="n"/>
      <c r="I19" s="33" t="inlineStr">
        <is>
          <t>≥851户</t>
        </is>
      </c>
    </row>
    <row r="20" ht="31" customHeight="1">
      <c r="A20" s="196" t="n"/>
      <c r="B20" s="33" t="inlineStr">
        <is>
          <t>满意度指标</t>
        </is>
      </c>
      <c r="C20" s="194" t="n"/>
      <c r="D20" s="33" t="inlineStr">
        <is>
          <t>服务对象
满意度指标</t>
        </is>
      </c>
      <c r="E20" s="33" t="inlineStr">
        <is>
          <t>受益户满意度</t>
        </is>
      </c>
      <c r="F20" s="193" t="n"/>
      <c r="G20" s="193" t="n"/>
      <c r="H20" s="194" t="n"/>
      <c r="I20" s="33" t="inlineStr">
        <is>
          <t>≥95%</t>
        </is>
      </c>
    </row>
  </sheetData>
  <mergeCells count="37">
    <mergeCell ref="F4:G4"/>
    <mergeCell ref="E16:H16"/>
    <mergeCell ref="D17:D18"/>
    <mergeCell ref="A3:C3"/>
    <mergeCell ref="H4:I4"/>
    <mergeCell ref="F3:G3"/>
    <mergeCell ref="D6:E6"/>
    <mergeCell ref="A2:I2"/>
    <mergeCell ref="E18:H18"/>
    <mergeCell ref="E12:H12"/>
    <mergeCell ref="A4:C4"/>
    <mergeCell ref="B8:I8"/>
    <mergeCell ref="F6:I6"/>
    <mergeCell ref="A5:C7"/>
    <mergeCell ref="E14:H14"/>
    <mergeCell ref="D15:D16"/>
    <mergeCell ref="E17:H17"/>
    <mergeCell ref="A8:A9"/>
    <mergeCell ref="D7:E7"/>
    <mergeCell ref="F7:I7"/>
    <mergeCell ref="B10:C10"/>
    <mergeCell ref="E20:H20"/>
    <mergeCell ref="A10:A20"/>
    <mergeCell ref="D4:E4"/>
    <mergeCell ref="F5:I5"/>
    <mergeCell ref="E19:H19"/>
    <mergeCell ref="D3:E3"/>
    <mergeCell ref="E10:H10"/>
    <mergeCell ref="H3:I3"/>
    <mergeCell ref="B9:I9"/>
    <mergeCell ref="E13:H13"/>
    <mergeCell ref="B20:C20"/>
    <mergeCell ref="D5:E5"/>
    <mergeCell ref="B11:C14"/>
    <mergeCell ref="B15:C19"/>
    <mergeCell ref="E15:H15"/>
    <mergeCell ref="E11:H11"/>
  </mergeCells>
  <pageMargins left="0.75" right="0.75" top="1" bottom="1" header="0.5" footer="0.5"/>
  <pageSetup orientation="portrait" paperSize="9"/>
</worksheet>
</file>

<file path=xl/worksheets/sheet15.xml><?xml version="1.0" encoding="utf-8"?>
<worksheet xmlns="http://schemas.openxmlformats.org/spreadsheetml/2006/main">
  <sheetPr>
    <outlinePr summaryBelow="1" summaryRight="1"/>
    <pageSetUpPr/>
  </sheetPr>
  <dimension ref="A1:XFD19"/>
  <sheetViews>
    <sheetView workbookViewId="0">
      <selection activeCell="O8" sqref="O8"/>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附件2-14</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3" t="inlineStr">
        <is>
          <t>项目名称</t>
        </is>
      </c>
      <c r="B3" s="193" t="n"/>
      <c r="C3" s="194" t="n"/>
      <c r="D3" s="33" t="inlineStr">
        <is>
          <t>环县2021年黄土高原淤地坝建设工程</t>
        </is>
      </c>
      <c r="E3" s="194" t="n"/>
      <c r="F3" s="33" t="inlineStr">
        <is>
          <t>项目负责人及电话</t>
        </is>
      </c>
      <c r="G3" s="194" t="n"/>
      <c r="H3" s="33" t="inlineStr">
        <is>
          <t>邓世民
15095563572</t>
        </is>
      </c>
      <c r="I3" s="194" t="n"/>
      <c r="XEY3" s="19" t="n"/>
      <c r="XEZ3" s="19" t="n"/>
      <c r="XFA3" s="19" t="n"/>
      <c r="XFB3" s="19" t="n"/>
      <c r="XFC3" s="19" t="n"/>
      <c r="XFD3" s="19" t="n"/>
    </row>
    <row r="4" ht="47" customFormat="1" customHeight="1" s="17">
      <c r="A4" s="33" t="inlineStr">
        <is>
          <t>主管部门</t>
        </is>
      </c>
      <c r="B4" s="193" t="n"/>
      <c r="C4" s="194" t="n"/>
      <c r="D4" s="33" t="inlineStr">
        <is>
          <t>环县水土保持管理局</t>
        </is>
      </c>
      <c r="E4" s="194" t="n"/>
      <c r="F4" s="33" t="inlineStr">
        <is>
          <t>实施单位</t>
        </is>
      </c>
      <c r="G4" s="194" t="n"/>
      <c r="H4" s="33" t="inlineStr">
        <is>
          <t>环县淤地坝建设管理局</t>
        </is>
      </c>
      <c r="I4" s="194" t="n"/>
      <c r="XEY4" s="19" t="n"/>
      <c r="XEZ4" s="19" t="n"/>
      <c r="XFA4" s="19" t="n"/>
      <c r="XFB4" s="19" t="n"/>
      <c r="XFC4" s="19" t="n"/>
      <c r="XFD4" s="19" t="n"/>
    </row>
    <row r="5" ht="35" customFormat="1" customHeight="1" s="17">
      <c r="A5" s="33" t="inlineStr">
        <is>
          <t>资金情况
（万元）</t>
        </is>
      </c>
      <c r="B5" s="213" t="n"/>
      <c r="C5" s="214" t="n"/>
      <c r="D5" s="33" t="inlineStr">
        <is>
          <t>年度资金总额：</t>
        </is>
      </c>
      <c r="E5" s="194" t="n"/>
      <c r="F5" s="33" t="n">
        <v>69</v>
      </c>
      <c r="G5" s="193" t="n"/>
      <c r="H5" s="193" t="n"/>
      <c r="I5" s="194" t="n"/>
      <c r="XEY5" s="19" t="n"/>
      <c r="XEZ5" s="19" t="n"/>
      <c r="XFA5" s="19" t="n"/>
      <c r="XFB5" s="19" t="n"/>
      <c r="XFC5" s="19" t="n"/>
      <c r="XFD5" s="19" t="n"/>
    </row>
    <row r="6" ht="35" customFormat="1" customHeight="1" s="17">
      <c r="A6" s="215" t="n"/>
      <c r="C6" s="216" t="n"/>
      <c r="D6" s="33" t="inlineStr">
        <is>
          <t>其中：财政拨款</t>
        </is>
      </c>
      <c r="E6" s="194" t="n"/>
      <c r="F6" s="33" t="n">
        <v>69</v>
      </c>
      <c r="G6" s="193" t="n"/>
      <c r="H6" s="193" t="n"/>
      <c r="I6" s="194" t="n"/>
      <c r="XEY6" s="19" t="n"/>
      <c r="XEZ6" s="19" t="n"/>
      <c r="XFA6" s="19" t="n"/>
      <c r="XFB6" s="19" t="n"/>
      <c r="XFC6" s="19" t="n"/>
      <c r="XFD6" s="19" t="n"/>
    </row>
    <row r="7" ht="35" customFormat="1" customHeight="1" s="17">
      <c r="A7" s="217" t="n"/>
      <c r="B7" s="218" t="n"/>
      <c r="C7" s="219" t="n"/>
      <c r="D7" s="33" t="inlineStr">
        <is>
          <t>其他资金</t>
        </is>
      </c>
      <c r="E7" s="194" t="n"/>
      <c r="F7" s="33" t="n"/>
      <c r="G7" s="193" t="n"/>
      <c r="H7" s="193" t="n"/>
      <c r="I7" s="194" t="n"/>
      <c r="XEY7" s="19" t="n"/>
      <c r="XEZ7" s="19" t="n"/>
      <c r="XFA7" s="19" t="n"/>
      <c r="XFB7" s="19" t="n"/>
      <c r="XFC7" s="19" t="n"/>
      <c r="XFD7" s="19" t="n"/>
    </row>
    <row r="8" ht="35" customFormat="1" customHeight="1" s="17">
      <c r="A8" s="33" t="inlineStr">
        <is>
          <t>总
体
目
标</t>
        </is>
      </c>
      <c r="B8" s="33"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37" t="inlineStr">
        <is>
          <t>新建金掌川、井沟、小掌子、寺儿沟、后沟、黄崾岘、黄岔子、马路坡等8座大2型淤地坝工程。</t>
        </is>
      </c>
      <c r="C9" s="193" t="n"/>
      <c r="D9" s="193" t="n"/>
      <c r="E9" s="193" t="n"/>
      <c r="F9" s="193" t="n"/>
      <c r="G9" s="193" t="n"/>
      <c r="H9" s="193" t="n"/>
      <c r="I9" s="194" t="n"/>
      <c r="XEY9" s="19" t="n"/>
      <c r="XEZ9" s="19" t="n"/>
      <c r="XFA9" s="19" t="n"/>
      <c r="XFB9" s="19" t="n"/>
      <c r="XFC9" s="19" t="n"/>
      <c r="XFD9" s="19" t="n"/>
    </row>
    <row r="10" ht="30" customFormat="1" customHeight="1" s="17">
      <c r="A10" s="33" t="inlineStr">
        <is>
          <t>绩
效
指
标</t>
        </is>
      </c>
      <c r="B10" s="33" t="inlineStr">
        <is>
          <t>一级指标</t>
        </is>
      </c>
      <c r="C10" s="194" t="n"/>
      <c r="D10" s="33" t="inlineStr">
        <is>
          <t>二级指标</t>
        </is>
      </c>
      <c r="E10" s="33" t="inlineStr">
        <is>
          <t>三级指标</t>
        </is>
      </c>
      <c r="F10" s="193" t="n"/>
      <c r="G10" s="193" t="n"/>
      <c r="H10" s="194" t="n"/>
      <c r="I10" s="33" t="inlineStr">
        <is>
          <t>指标值</t>
        </is>
      </c>
      <c r="XEY10" s="19" t="n"/>
      <c r="XEZ10" s="19" t="n"/>
      <c r="XFA10" s="19" t="n"/>
      <c r="XFB10" s="19" t="n"/>
      <c r="XFC10" s="19" t="n"/>
      <c r="XFD10" s="19" t="n"/>
    </row>
    <row r="11" ht="30" customFormat="1" customHeight="1" s="17">
      <c r="A11" s="195" t="n"/>
      <c r="B11" s="73" t="inlineStr">
        <is>
          <t>产出指标</t>
        </is>
      </c>
      <c r="C11" s="214" t="n"/>
      <c r="D11" s="33" t="inlineStr">
        <is>
          <t>数量指标</t>
        </is>
      </c>
      <c r="E11" s="33" t="inlineStr">
        <is>
          <t>新建大（2）型淤地坝工程（座）</t>
        </is>
      </c>
      <c r="F11" s="193" t="n"/>
      <c r="G11" s="193" t="n"/>
      <c r="H11" s="194" t="n"/>
      <c r="I11" s="33" t="n">
        <v>8</v>
      </c>
      <c r="XEY11" s="19" t="n"/>
      <c r="XEZ11" s="19" t="n"/>
      <c r="XFA11" s="19" t="n"/>
      <c r="XFB11" s="19" t="n"/>
      <c r="XFC11" s="19" t="n"/>
      <c r="XFD11" s="19" t="n"/>
    </row>
    <row r="12" ht="30" customFormat="1" customHeight="1" s="17">
      <c r="A12" s="195" t="n"/>
      <c r="B12" s="215" t="n"/>
      <c r="C12" s="216" t="n"/>
      <c r="D12" s="33" t="inlineStr">
        <is>
          <t>质量指标</t>
        </is>
      </c>
      <c r="E12" s="33" t="inlineStr">
        <is>
          <t>施工质量</t>
        </is>
      </c>
      <c r="F12" s="193" t="n"/>
      <c r="G12" s="193" t="n"/>
      <c r="H12" s="194" t="n"/>
      <c r="I12" s="45" t="inlineStr">
        <is>
          <t>合格</t>
        </is>
      </c>
      <c r="XEY12" s="19" t="n"/>
      <c r="XEZ12" s="19" t="n"/>
      <c r="XFA12" s="19" t="n"/>
      <c r="XFB12" s="19" t="n"/>
      <c r="XFC12" s="19" t="n"/>
      <c r="XFD12" s="19" t="n"/>
    </row>
    <row r="13" ht="30" customFormat="1" customHeight="1" s="17">
      <c r="A13" s="195" t="n"/>
      <c r="B13" s="215" t="n"/>
      <c r="C13" s="216" t="n"/>
      <c r="D13" s="33" t="inlineStr">
        <is>
          <t>时效指标</t>
        </is>
      </c>
      <c r="E13" s="33" t="inlineStr">
        <is>
          <t>项目计划完成利率</t>
        </is>
      </c>
      <c r="F13" s="193" t="n"/>
      <c r="G13" s="193" t="n"/>
      <c r="H13" s="194" t="n"/>
      <c r="I13" s="45" t="n">
        <v>1</v>
      </c>
      <c r="XEY13" s="19" t="n"/>
      <c r="XEZ13" s="19" t="n"/>
      <c r="XFA13" s="19" t="n"/>
      <c r="XFB13" s="19" t="n"/>
      <c r="XFC13" s="19" t="n"/>
      <c r="XFD13" s="19" t="n"/>
    </row>
    <row r="14" ht="30" customFormat="1" customHeight="1" s="17">
      <c r="A14" s="195" t="n"/>
      <c r="B14" s="215" t="n"/>
      <c r="C14" s="216" t="n"/>
      <c r="D14" s="33" t="inlineStr">
        <is>
          <t>成本指标</t>
        </is>
      </c>
      <c r="E14" s="33" t="inlineStr">
        <is>
          <t>是否控制在全年预算范围内</t>
        </is>
      </c>
      <c r="F14" s="193" t="n"/>
      <c r="G14" s="193" t="n"/>
      <c r="H14" s="194" t="n"/>
      <c r="I14" s="33" t="inlineStr">
        <is>
          <t>是</t>
        </is>
      </c>
    </row>
    <row r="15" ht="30" customFormat="1" customHeight="1" s="17">
      <c r="A15" s="195" t="n"/>
      <c r="B15" s="73" t="inlineStr">
        <is>
          <t>效益指标</t>
        </is>
      </c>
      <c r="C15" s="214" t="n"/>
      <c r="D15" s="33" t="inlineStr">
        <is>
          <t>生态效益
指标</t>
        </is>
      </c>
      <c r="E15" s="33" t="inlineStr">
        <is>
          <t>拦截入黄泥沙（万立方米）</t>
        </is>
      </c>
      <c r="F15" s="193" t="n"/>
      <c r="G15" s="193" t="n"/>
      <c r="H15" s="194" t="n"/>
      <c r="I15" s="33" t="n">
        <v>20</v>
      </c>
      <c r="XEY15" s="19" t="n"/>
      <c r="XEZ15" s="19" t="n"/>
      <c r="XFA15" s="19" t="n"/>
      <c r="XFB15" s="19" t="n"/>
      <c r="XFC15" s="19" t="n"/>
      <c r="XFD15" s="19" t="n"/>
    </row>
    <row r="16" ht="30" customFormat="1" customHeight="1" s="17">
      <c r="A16" s="195" t="n"/>
      <c r="B16" s="215" t="n"/>
      <c r="C16" s="216" t="n"/>
      <c r="D16" s="196" t="n"/>
      <c r="E16" s="33" t="inlineStr">
        <is>
          <t>拦蓄径流（万立方米）</t>
        </is>
      </c>
      <c r="F16" s="193" t="n"/>
      <c r="G16" s="193" t="n"/>
      <c r="H16" s="194" t="n"/>
      <c r="I16" s="33" t="n">
        <v>4</v>
      </c>
      <c r="XEY16" s="19" t="n"/>
      <c r="XEZ16" s="19" t="n"/>
      <c r="XFA16" s="19" t="n"/>
      <c r="XFB16" s="19" t="n"/>
      <c r="XFC16" s="19" t="n"/>
      <c r="XFD16" s="19" t="n"/>
    </row>
    <row r="17" ht="30" customFormat="1" customHeight="1" s="17">
      <c r="A17" s="195" t="n"/>
      <c r="B17" s="215" t="n"/>
      <c r="C17" s="216" t="n"/>
      <c r="D17" s="33" t="inlineStr">
        <is>
          <t>经济效益
指标</t>
        </is>
      </c>
      <c r="E17" s="33" t="inlineStr">
        <is>
          <t>达到淤积年限期末后累计增加坝地（亩）</t>
        </is>
      </c>
      <c r="F17" s="193" t="n"/>
      <c r="G17" s="193" t="n"/>
      <c r="H17" s="194" t="n"/>
      <c r="I17" s="33" t="n">
        <v>520</v>
      </c>
      <c r="XEY17" s="19" t="n"/>
      <c r="XEZ17" s="19" t="n"/>
      <c r="XFA17" s="19" t="n"/>
      <c r="XFB17" s="19" t="n"/>
      <c r="XFC17" s="19" t="n"/>
      <c r="XFD17" s="19" t="n"/>
    </row>
    <row r="18" ht="30" customFormat="1" customHeight="1" s="17">
      <c r="A18" s="195" t="n"/>
      <c r="B18" s="215" t="n"/>
      <c r="C18" s="216" t="n"/>
      <c r="D18" s="33" t="inlineStr">
        <is>
          <t>社会效益
指标</t>
        </is>
      </c>
      <c r="E18" s="33" t="inlineStr">
        <is>
          <t>受益人口</t>
        </is>
      </c>
      <c r="F18" s="193" t="n"/>
      <c r="G18" s="193" t="n"/>
      <c r="H18" s="194" t="n"/>
      <c r="I18" s="33" t="inlineStr">
        <is>
          <t>≥1300人</t>
        </is>
      </c>
      <c r="XEY18" s="19" t="n"/>
      <c r="XEZ18" s="19" t="n"/>
      <c r="XFA18" s="19" t="n"/>
      <c r="XFB18" s="19" t="n"/>
      <c r="XFC18" s="19" t="n"/>
      <c r="XFD18" s="19" t="n"/>
    </row>
    <row r="19" ht="30" customHeight="1">
      <c r="A19" s="196" t="n"/>
      <c r="B19" s="33" t="inlineStr">
        <is>
          <t>满意度指标</t>
        </is>
      </c>
      <c r="C19" s="194" t="n"/>
      <c r="D19" s="33" t="inlineStr">
        <is>
          <t>服务对象
满意度指标</t>
        </is>
      </c>
      <c r="E19" s="33" t="inlineStr">
        <is>
          <t>受益人口满意度</t>
        </is>
      </c>
      <c r="F19" s="193" t="n"/>
      <c r="G19" s="193" t="n"/>
      <c r="H19" s="194" t="n"/>
      <c r="I19" s="33" t="inlineStr">
        <is>
          <t>≥95%</t>
        </is>
      </c>
    </row>
  </sheetData>
  <mergeCells count="35">
    <mergeCell ref="F4:G4"/>
    <mergeCell ref="A10:A19"/>
    <mergeCell ref="E16:H16"/>
    <mergeCell ref="A3:C3"/>
    <mergeCell ref="H4:I4"/>
    <mergeCell ref="F3:G3"/>
    <mergeCell ref="D6:E6"/>
    <mergeCell ref="A2:I2"/>
    <mergeCell ref="E18:H18"/>
    <mergeCell ref="E12:H12"/>
    <mergeCell ref="B15:C18"/>
    <mergeCell ref="A4:C4"/>
    <mergeCell ref="B8:I8"/>
    <mergeCell ref="F6:I6"/>
    <mergeCell ref="A5:C7"/>
    <mergeCell ref="E14:H14"/>
    <mergeCell ref="D15:D16"/>
    <mergeCell ref="E17:H17"/>
    <mergeCell ref="A8:A9"/>
    <mergeCell ref="D7:E7"/>
    <mergeCell ref="F7:I7"/>
    <mergeCell ref="B19:C19"/>
    <mergeCell ref="B10:C10"/>
    <mergeCell ref="D4:E4"/>
    <mergeCell ref="F5:I5"/>
    <mergeCell ref="E19:H19"/>
    <mergeCell ref="D3:E3"/>
    <mergeCell ref="E10:H10"/>
    <mergeCell ref="H3:I3"/>
    <mergeCell ref="B9:I9"/>
    <mergeCell ref="E13:H13"/>
    <mergeCell ref="D5:E5"/>
    <mergeCell ref="B11:C14"/>
    <mergeCell ref="E15:H15"/>
    <mergeCell ref="E11:H11"/>
  </mergeCells>
  <pageMargins left="0.75" right="0.75" top="1" bottom="1" header="0.5" footer="0.5"/>
  <pageSetup orientation="portrait" paperSize="9"/>
</worksheet>
</file>

<file path=xl/worksheets/sheet16.xml><?xml version="1.0" encoding="utf-8"?>
<worksheet xmlns="http://schemas.openxmlformats.org/spreadsheetml/2006/main">
  <sheetPr>
    <outlinePr summaryBelow="1" summaryRight="1"/>
    <pageSetUpPr/>
  </sheetPr>
  <dimension ref="A1:XFD18"/>
  <sheetViews>
    <sheetView topLeftCell="A4" workbookViewId="0">
      <selection activeCell="N9" sqref="N9"/>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附件2-15</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0" t="inlineStr">
        <is>
          <t>项目名称</t>
        </is>
      </c>
      <c r="B3" s="193" t="n"/>
      <c r="C3" s="194" t="n"/>
      <c r="D3" s="30" t="inlineStr">
        <is>
          <t>产业路建设</t>
        </is>
      </c>
      <c r="E3" s="194" t="n"/>
      <c r="F3" s="30" t="inlineStr">
        <is>
          <t>项目负责人及联系电话</t>
        </is>
      </c>
      <c r="G3" s="194" t="n"/>
      <c r="H3" s="30" t="inlineStr">
        <is>
          <t>解欣骅</t>
        </is>
      </c>
      <c r="I3" s="194" t="n"/>
      <c r="XEY3" s="19" t="n"/>
      <c r="XEZ3" s="19" t="n"/>
      <c r="XFA3" s="19" t="n"/>
      <c r="XFB3" s="19" t="n"/>
      <c r="XFC3" s="19" t="n"/>
      <c r="XFD3" s="19" t="n"/>
    </row>
    <row r="4" ht="47" customFormat="1" customHeight="1" s="17">
      <c r="A4" s="30" t="inlineStr">
        <is>
          <t>主管部门</t>
        </is>
      </c>
      <c r="B4" s="193" t="n"/>
      <c r="C4" s="194" t="n"/>
      <c r="D4" s="30" t="inlineStr">
        <is>
          <t>环县交运局</t>
        </is>
      </c>
      <c r="E4" s="194" t="n"/>
      <c r="F4" s="30" t="inlineStr">
        <is>
          <t>实施单位</t>
        </is>
      </c>
      <c r="G4" s="194" t="n"/>
      <c r="H4" s="30" t="inlineStr">
        <is>
          <t>公路局</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1025</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1025</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9" t="inlineStr">
        <is>
          <t>通过实施产业道路，改善农村产业发展条件，促进农民发展产业增收，进一步巩固脱贫成果</t>
        </is>
      </c>
      <c r="C9" s="193" t="n"/>
      <c r="D9" s="193" t="n"/>
      <c r="E9" s="193" t="n"/>
      <c r="F9" s="193" t="n"/>
      <c r="G9" s="193" t="n"/>
      <c r="H9" s="193" t="n"/>
      <c r="I9" s="194" t="n"/>
      <c r="XEY9" s="19" t="n"/>
      <c r="XEZ9" s="19" t="n"/>
      <c r="XFA9" s="19" t="n"/>
      <c r="XFB9" s="19" t="n"/>
      <c r="XFC9" s="19" t="n"/>
      <c r="XFD9" s="19" t="n"/>
    </row>
    <row r="10" ht="45"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2" customFormat="1" customHeight="1" s="17">
      <c r="A11" s="195" t="n"/>
      <c r="B11" s="25" t="inlineStr">
        <is>
          <t>产出指标</t>
        </is>
      </c>
      <c r="C11" s="214" t="n"/>
      <c r="D11" s="30" t="inlineStr">
        <is>
          <t>数量指标</t>
        </is>
      </c>
      <c r="E11" s="30" t="inlineStr">
        <is>
          <t>实施产业路、桥数量</t>
        </is>
      </c>
      <c r="F11" s="193" t="n"/>
      <c r="G11" s="193" t="n"/>
      <c r="H11" s="194" t="n"/>
      <c r="I11" s="72" t="inlineStr">
        <is>
          <t>11条（座）</t>
        </is>
      </c>
      <c r="XEY11" s="19" t="n"/>
      <c r="XEZ11" s="19" t="n"/>
      <c r="XFA11" s="19" t="n"/>
      <c r="XFB11" s="19" t="n"/>
      <c r="XFC11" s="19" t="n"/>
      <c r="XFD11" s="19" t="n"/>
    </row>
    <row r="12" ht="42" customFormat="1" customHeight="1" s="17">
      <c r="A12" s="195" t="n"/>
      <c r="B12" s="215" t="n"/>
      <c r="C12" s="216" t="n"/>
      <c r="D12" s="30" t="inlineStr">
        <is>
          <t>质量指标</t>
        </is>
      </c>
      <c r="E12" s="30" t="inlineStr">
        <is>
          <t>项目验收合格率</t>
        </is>
      </c>
      <c r="F12" s="193" t="n"/>
      <c r="G12" s="193" t="n"/>
      <c r="H12" s="194" t="n"/>
      <c r="I12" s="13" t="n">
        <v>1</v>
      </c>
      <c r="XEY12" s="19" t="n"/>
      <c r="XEZ12" s="19" t="n"/>
      <c r="XFA12" s="19" t="n"/>
      <c r="XFB12" s="19" t="n"/>
      <c r="XFC12" s="19" t="n"/>
      <c r="XFD12" s="19" t="n"/>
    </row>
    <row r="13" ht="42" customFormat="1" customHeight="1" s="17">
      <c r="A13" s="195" t="n"/>
      <c r="B13" s="215" t="n"/>
      <c r="C13" s="216" t="n"/>
      <c r="D13" s="30" t="inlineStr">
        <is>
          <t>时效指标</t>
        </is>
      </c>
      <c r="E13" s="30" t="inlineStr">
        <is>
          <t>项目按计划完成率</t>
        </is>
      </c>
      <c r="F13" s="193" t="n"/>
      <c r="G13" s="193" t="n"/>
      <c r="H13" s="194" t="n"/>
      <c r="I13" s="13" t="n">
        <v>1</v>
      </c>
      <c r="XEY13" s="19" t="n"/>
      <c r="XEZ13" s="19" t="n"/>
      <c r="XFA13" s="19" t="n"/>
      <c r="XFB13" s="19" t="n"/>
      <c r="XFC13" s="19" t="n"/>
      <c r="XFD13" s="19" t="n"/>
    </row>
    <row r="14" ht="42" customFormat="1" customHeight="1" s="17">
      <c r="A14" s="195" t="n"/>
      <c r="B14" s="215" t="n"/>
      <c r="C14" s="216" t="n"/>
      <c r="D14" s="30" t="inlineStr">
        <is>
          <t>成本指标</t>
        </is>
      </c>
      <c r="E14" s="30" t="inlineStr">
        <is>
          <t>补助资金</t>
        </is>
      </c>
      <c r="F14" s="193" t="n"/>
      <c r="G14" s="193" t="n"/>
      <c r="H14" s="194" t="n"/>
      <c r="I14" s="30" t="inlineStr">
        <is>
          <t>1025万元</t>
        </is>
      </c>
    </row>
    <row r="15" ht="42" customFormat="1" customHeight="1" s="17">
      <c r="A15" s="195" t="n"/>
      <c r="B15" s="30" t="inlineStr">
        <is>
          <t>效益指标</t>
        </is>
      </c>
      <c r="C15" s="194" t="n"/>
      <c r="D15" s="30" t="inlineStr">
        <is>
          <t>社会效益
指标</t>
        </is>
      </c>
      <c r="E15" s="30" t="inlineStr">
        <is>
          <t>项目受益户数</t>
        </is>
      </c>
      <c r="F15" s="193" t="n"/>
      <c r="G15" s="193" t="n"/>
      <c r="H15" s="194" t="n"/>
      <c r="I15" s="30" t="inlineStr">
        <is>
          <t>1006户</t>
        </is>
      </c>
      <c r="XEY15" s="19" t="n"/>
      <c r="XEZ15" s="19" t="n"/>
      <c r="XFA15" s="19" t="n"/>
      <c r="XFB15" s="19" t="n"/>
      <c r="XFC15" s="19" t="n"/>
      <c r="XFD15" s="19" t="n"/>
    </row>
    <row r="16" ht="42" customFormat="1" customHeight="1" s="17">
      <c r="A16" s="196" t="n"/>
      <c r="B16" s="30" t="inlineStr">
        <is>
          <t>满意度指标</t>
        </is>
      </c>
      <c r="C16" s="194" t="n"/>
      <c r="D16" s="30" t="inlineStr">
        <is>
          <t>服务对象
满意度指标</t>
        </is>
      </c>
      <c r="E16" s="30" t="inlineStr">
        <is>
          <t>项目受益群众满意度</t>
        </is>
      </c>
      <c r="F16" s="193" t="n"/>
      <c r="G16" s="193" t="n"/>
      <c r="H16" s="194" t="n"/>
      <c r="I16" s="13" t="inlineStr">
        <is>
          <t>≥95%</t>
        </is>
      </c>
      <c r="XEY16" s="19" t="n"/>
      <c r="XEZ16" s="19" t="n"/>
      <c r="XFA16" s="19" t="n"/>
      <c r="XFB16" s="19" t="n"/>
      <c r="XFC16" s="19" t="n"/>
      <c r="XFD16" s="19" t="n"/>
    </row>
    <row r="17" customFormat="1" s="17">
      <c r="I17" s="18" t="n"/>
      <c r="XEY17" s="19" t="n"/>
      <c r="XEZ17" s="19" t="n"/>
      <c r="XFA17" s="19" t="n"/>
      <c r="XFB17" s="19" t="n"/>
      <c r="XFC17" s="19" t="n"/>
      <c r="XFD17" s="19" t="n"/>
    </row>
    <row r="18" customFormat="1" s="17">
      <c r="I18" s="18" t="n"/>
      <c r="XEY18" s="19" t="n"/>
      <c r="XEZ18" s="19" t="n"/>
      <c r="XFA18" s="19" t="n"/>
      <c r="XFB18" s="19" t="n"/>
      <c r="XFC18" s="19" t="n"/>
      <c r="XFD18"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7.xml><?xml version="1.0" encoding="utf-8"?>
<worksheet xmlns="http://schemas.openxmlformats.org/spreadsheetml/2006/main">
  <sheetPr>
    <outlinePr summaryBelow="1" summaryRight="1"/>
    <pageSetUpPr/>
  </sheetPr>
  <dimension ref="A1:XFD18"/>
  <sheetViews>
    <sheetView topLeftCell="A4" workbookViewId="0">
      <selection activeCell="K14" sqref="K1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附件2-16</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0" t="inlineStr">
        <is>
          <t>项目名称</t>
        </is>
      </c>
      <c r="B3" s="193" t="n"/>
      <c r="C3" s="194" t="n"/>
      <c r="D3" s="30" t="inlineStr">
        <is>
          <t>村组道路建设</t>
        </is>
      </c>
      <c r="E3" s="194" t="n"/>
      <c r="F3" s="30" t="inlineStr">
        <is>
          <t>项目负责人及联系电话</t>
        </is>
      </c>
      <c r="G3" s="194" t="n"/>
      <c r="H3" s="30" t="inlineStr">
        <is>
          <t>解欣骅</t>
        </is>
      </c>
      <c r="I3" s="194" t="n"/>
      <c r="XEY3" s="19" t="n"/>
      <c r="XEZ3" s="19" t="n"/>
      <c r="XFA3" s="19" t="n"/>
      <c r="XFB3" s="19" t="n"/>
      <c r="XFC3" s="19" t="n"/>
      <c r="XFD3" s="19" t="n"/>
    </row>
    <row r="4" ht="47" customFormat="1" customHeight="1" s="17">
      <c r="A4" s="30" t="inlineStr">
        <is>
          <t>主管部门</t>
        </is>
      </c>
      <c r="B4" s="193" t="n"/>
      <c r="C4" s="194" t="n"/>
      <c r="D4" s="30" t="inlineStr">
        <is>
          <t>环县交运局</t>
        </is>
      </c>
      <c r="E4" s="194" t="n"/>
      <c r="F4" s="30" t="inlineStr">
        <is>
          <t>实施单位</t>
        </is>
      </c>
      <c r="G4" s="194" t="n"/>
      <c r="H4" s="30" t="inlineStr">
        <is>
          <t>公路局</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342</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342</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9" t="inlineStr">
        <is>
          <t>改善乡村基础设条件，建设美丽村庄。方便群众出行，促进经济发展。</t>
        </is>
      </c>
      <c r="C9" s="193" t="n"/>
      <c r="D9" s="193" t="n"/>
      <c r="E9" s="193" t="n"/>
      <c r="F9" s="193" t="n"/>
      <c r="G9" s="193" t="n"/>
      <c r="H9" s="193" t="n"/>
      <c r="I9" s="194" t="n"/>
      <c r="XEY9" s="19" t="n"/>
      <c r="XEZ9" s="19" t="n"/>
      <c r="XFA9" s="19" t="n"/>
      <c r="XFB9" s="19" t="n"/>
      <c r="XFC9" s="19" t="n"/>
      <c r="XFD9" s="19" t="n"/>
    </row>
    <row r="10" ht="45"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2" customFormat="1" customHeight="1" s="17">
      <c r="A11" s="195" t="n"/>
      <c r="B11" s="25" t="inlineStr">
        <is>
          <t>产出指标</t>
        </is>
      </c>
      <c r="C11" s="214" t="n"/>
      <c r="D11" s="30" t="inlineStr">
        <is>
          <t>数量指标</t>
        </is>
      </c>
      <c r="E11" s="30" t="inlineStr">
        <is>
          <t>村组道路建设数量</t>
        </is>
      </c>
      <c r="F11" s="193" t="n"/>
      <c r="G11" s="193" t="n"/>
      <c r="H11" s="194" t="n"/>
      <c r="I11" s="72" t="inlineStr">
        <is>
          <t>4条（座）</t>
        </is>
      </c>
      <c r="XEY11" s="19" t="n"/>
      <c r="XEZ11" s="19" t="n"/>
      <c r="XFA11" s="19" t="n"/>
      <c r="XFB11" s="19" t="n"/>
      <c r="XFC11" s="19" t="n"/>
      <c r="XFD11" s="19" t="n"/>
    </row>
    <row r="12" ht="42" customFormat="1" customHeight="1" s="17">
      <c r="A12" s="195" t="n"/>
      <c r="B12" s="215" t="n"/>
      <c r="C12" s="216" t="n"/>
      <c r="D12" s="30" t="inlineStr">
        <is>
          <t>质量指标</t>
        </is>
      </c>
      <c r="E12" s="30" t="inlineStr">
        <is>
          <t>项目验收合格率</t>
        </is>
      </c>
      <c r="F12" s="193" t="n"/>
      <c r="G12" s="193" t="n"/>
      <c r="H12" s="194" t="n"/>
      <c r="I12" s="13" t="n">
        <v>1</v>
      </c>
      <c r="XEY12" s="19" t="n"/>
      <c r="XEZ12" s="19" t="n"/>
      <c r="XFA12" s="19" t="n"/>
      <c r="XFB12" s="19" t="n"/>
      <c r="XFC12" s="19" t="n"/>
      <c r="XFD12" s="19" t="n"/>
    </row>
    <row r="13" ht="42" customFormat="1" customHeight="1" s="17">
      <c r="A13" s="195" t="n"/>
      <c r="B13" s="215" t="n"/>
      <c r="C13" s="216" t="n"/>
      <c r="D13" s="30" t="inlineStr">
        <is>
          <t>时效指标</t>
        </is>
      </c>
      <c r="E13" s="30" t="inlineStr">
        <is>
          <t>项目按计划完成率</t>
        </is>
      </c>
      <c r="F13" s="193" t="n"/>
      <c r="G13" s="193" t="n"/>
      <c r="H13" s="194" t="n"/>
      <c r="I13" s="13" t="n">
        <v>1</v>
      </c>
      <c r="XEY13" s="19" t="n"/>
      <c r="XEZ13" s="19" t="n"/>
      <c r="XFA13" s="19" t="n"/>
      <c r="XFB13" s="19" t="n"/>
      <c r="XFC13" s="19" t="n"/>
      <c r="XFD13" s="19" t="n"/>
    </row>
    <row r="14" ht="42" customFormat="1" customHeight="1" s="17">
      <c r="A14" s="195" t="n"/>
      <c r="B14" s="215" t="n"/>
      <c r="C14" s="216" t="n"/>
      <c r="D14" s="30" t="inlineStr">
        <is>
          <t>成本指标</t>
        </is>
      </c>
      <c r="E14" s="30" t="inlineStr">
        <is>
          <t>补助资金</t>
        </is>
      </c>
      <c r="F14" s="193" t="n"/>
      <c r="G14" s="193" t="n"/>
      <c r="H14" s="194" t="n"/>
      <c r="I14" s="30" t="inlineStr">
        <is>
          <t>342万元</t>
        </is>
      </c>
    </row>
    <row r="15" ht="42" customFormat="1" customHeight="1" s="17">
      <c r="A15" s="195" t="n"/>
      <c r="B15" s="30" t="inlineStr">
        <is>
          <t>效益指标</t>
        </is>
      </c>
      <c r="C15" s="194" t="n"/>
      <c r="D15" s="30" t="inlineStr">
        <is>
          <t>社会效益
指标</t>
        </is>
      </c>
      <c r="E15" s="30" t="inlineStr">
        <is>
          <t>项目受益户数</t>
        </is>
      </c>
      <c r="F15" s="193" t="n"/>
      <c r="G15" s="193" t="n"/>
      <c r="H15" s="194" t="n"/>
      <c r="I15" s="30" t="inlineStr">
        <is>
          <t>423户</t>
        </is>
      </c>
      <c r="XEY15" s="19" t="n"/>
      <c r="XEZ15" s="19" t="n"/>
      <c r="XFA15" s="19" t="n"/>
      <c r="XFB15" s="19" t="n"/>
      <c r="XFC15" s="19" t="n"/>
      <c r="XFD15" s="19" t="n"/>
    </row>
    <row r="16" ht="42" customFormat="1" customHeight="1" s="17">
      <c r="A16" s="196" t="n"/>
      <c r="B16" s="30" t="inlineStr">
        <is>
          <t>满意度指标</t>
        </is>
      </c>
      <c r="C16" s="194" t="n"/>
      <c r="D16" s="30" t="inlineStr">
        <is>
          <t>服务对象
满意度指标</t>
        </is>
      </c>
      <c r="E16" s="30" t="inlineStr">
        <is>
          <t>项目受益群众满意度</t>
        </is>
      </c>
      <c r="F16" s="193" t="n"/>
      <c r="G16" s="193" t="n"/>
      <c r="H16" s="194" t="n"/>
      <c r="I16" s="13" t="inlineStr">
        <is>
          <t>≥95%</t>
        </is>
      </c>
      <c r="XEY16" s="19" t="n"/>
      <c r="XEZ16" s="19" t="n"/>
      <c r="XFA16" s="19" t="n"/>
      <c r="XFB16" s="19" t="n"/>
      <c r="XFC16" s="19" t="n"/>
      <c r="XFD16" s="19" t="n"/>
    </row>
    <row r="17" customFormat="1" s="17">
      <c r="I17" s="18" t="n"/>
      <c r="XEY17" s="19" t="n"/>
      <c r="XEZ17" s="19" t="n"/>
      <c r="XFA17" s="19" t="n"/>
      <c r="XFB17" s="19" t="n"/>
      <c r="XFC17" s="19" t="n"/>
      <c r="XFD17" s="19" t="n"/>
    </row>
    <row r="18" customFormat="1" s="17">
      <c r="I18" s="18" t="n"/>
      <c r="XEY18" s="19" t="n"/>
      <c r="XEZ18" s="19" t="n"/>
      <c r="XFA18" s="19" t="n"/>
      <c r="XFB18" s="19" t="n"/>
      <c r="XFC18" s="19" t="n"/>
      <c r="XFD18"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8.xml><?xml version="1.0" encoding="utf-8"?>
<worksheet xmlns="http://schemas.openxmlformats.org/spreadsheetml/2006/main">
  <sheetPr>
    <outlinePr summaryBelow="1" summaryRight="1"/>
    <pageSetUpPr/>
  </sheetPr>
  <dimension ref="A1:XFD18"/>
  <sheetViews>
    <sheetView workbookViewId="0">
      <selection activeCell="L6" sqref="L6"/>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附件2-17</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29" customFormat="1" customHeight="1" s="17">
      <c r="A3" s="67" t="inlineStr">
        <is>
          <t>项目名称</t>
        </is>
      </c>
      <c r="B3" s="193" t="n"/>
      <c r="C3" s="194" t="n"/>
      <c r="D3" s="67" t="inlineStr">
        <is>
          <t>脱贫人口小额扶贫贷款贴息</t>
        </is>
      </c>
      <c r="E3" s="194" t="n"/>
      <c r="F3" s="67" t="inlineStr">
        <is>
          <t>项目负责人及电话</t>
        </is>
      </c>
      <c r="G3" s="194" t="n"/>
      <c r="H3" s="67" t="inlineStr">
        <is>
          <t>孙海东13519046669</t>
        </is>
      </c>
      <c r="I3" s="194" t="n"/>
      <c r="XEY3" s="19" t="n"/>
      <c r="XEZ3" s="19" t="n"/>
      <c r="XFA3" s="19" t="n"/>
      <c r="XFB3" s="19" t="n"/>
      <c r="XFC3" s="19" t="n"/>
      <c r="XFD3" s="19" t="n"/>
    </row>
    <row r="4" ht="29" customFormat="1" customHeight="1" s="17">
      <c r="A4" s="67" t="inlineStr">
        <is>
          <t>主管部门</t>
        </is>
      </c>
      <c r="B4" s="193" t="n"/>
      <c r="C4" s="194" t="n"/>
      <c r="D4" s="67" t="inlineStr">
        <is>
          <t>环县财政综合事务中心</t>
        </is>
      </c>
      <c r="E4" s="194" t="n"/>
      <c r="F4" s="67" t="inlineStr">
        <is>
          <t>实施单位</t>
        </is>
      </c>
      <c r="G4" s="194" t="n"/>
      <c r="H4" s="67" t="inlineStr">
        <is>
          <t>20个乡镇</t>
        </is>
      </c>
      <c r="I4" s="194" t="n"/>
      <c r="XEY4" s="19" t="n"/>
      <c r="XEZ4" s="19" t="n"/>
      <c r="XFA4" s="19" t="n"/>
      <c r="XFB4" s="19" t="n"/>
      <c r="XFC4" s="19" t="n"/>
      <c r="XFD4" s="19" t="n"/>
    </row>
    <row r="5" ht="35" customFormat="1" customHeight="1" s="17">
      <c r="A5" s="67" t="inlineStr">
        <is>
          <t>资金情况
（万元）</t>
        </is>
      </c>
      <c r="B5" s="213" t="n"/>
      <c r="C5" s="214" t="n"/>
      <c r="D5" s="24" t="inlineStr">
        <is>
          <t>年度资金总额：</t>
        </is>
      </c>
      <c r="E5" s="194" t="n"/>
      <c r="F5" s="67" t="n">
        <v>120</v>
      </c>
      <c r="G5" s="193" t="n"/>
      <c r="H5" s="193" t="n"/>
      <c r="I5" s="194" t="n"/>
      <c r="XEY5" s="19" t="n"/>
      <c r="XEZ5" s="19" t="n"/>
      <c r="XFA5" s="19" t="n"/>
      <c r="XFB5" s="19" t="n"/>
      <c r="XFC5" s="19" t="n"/>
      <c r="XFD5" s="19" t="n"/>
    </row>
    <row r="6" ht="35" customFormat="1" customHeight="1" s="17">
      <c r="A6" s="215" t="n"/>
      <c r="C6" s="216" t="n"/>
      <c r="D6" s="67" t="inlineStr">
        <is>
          <t xml:space="preserve">       其中：财政拨款</t>
        </is>
      </c>
      <c r="E6" s="194" t="n"/>
      <c r="F6" s="67" t="n">
        <v>120</v>
      </c>
      <c r="G6" s="193" t="n"/>
      <c r="H6" s="193" t="n"/>
      <c r="I6" s="194" t="n"/>
      <c r="XEY6" s="19" t="n"/>
      <c r="XEZ6" s="19" t="n"/>
      <c r="XFA6" s="19" t="n"/>
      <c r="XFB6" s="19" t="n"/>
      <c r="XFC6" s="19" t="n"/>
      <c r="XFD6" s="19" t="n"/>
    </row>
    <row r="7" ht="35" customFormat="1" customHeight="1" s="17">
      <c r="A7" s="217" t="n"/>
      <c r="B7" s="218" t="n"/>
      <c r="C7" s="219" t="n"/>
      <c r="D7" s="67" t="inlineStr">
        <is>
          <t xml:space="preserve">             其他资金</t>
        </is>
      </c>
      <c r="E7" s="194" t="n"/>
      <c r="F7" s="67" t="n"/>
      <c r="G7" s="193" t="n"/>
      <c r="H7" s="193" t="n"/>
      <c r="I7" s="194" t="n"/>
      <c r="XEY7" s="19" t="n"/>
      <c r="XEZ7" s="19" t="n"/>
      <c r="XFA7" s="19" t="n"/>
      <c r="XFB7" s="19" t="n"/>
      <c r="XFC7" s="19" t="n"/>
      <c r="XFD7" s="19" t="n"/>
    </row>
    <row r="8" ht="35" customFormat="1" customHeight="1" s="17">
      <c r="A8" s="67" t="inlineStr">
        <is>
          <t>总
体
目
标</t>
        </is>
      </c>
      <c r="B8" s="67" t="inlineStr">
        <is>
          <t>年度目标</t>
        </is>
      </c>
      <c r="C8" s="193" t="n"/>
      <c r="D8" s="193" t="n"/>
      <c r="E8" s="193" t="n"/>
      <c r="F8" s="193" t="n"/>
      <c r="G8" s="193" t="n"/>
      <c r="H8" s="193" t="n"/>
      <c r="I8" s="194" t="n"/>
      <c r="XEY8" s="19" t="n"/>
      <c r="XEZ8" s="19" t="n"/>
      <c r="XFA8" s="19" t="n"/>
      <c r="XFB8" s="19" t="n"/>
      <c r="XFC8" s="19" t="n"/>
      <c r="XFD8" s="19" t="n"/>
    </row>
    <row r="9" ht="39" customFormat="1" customHeight="1" s="17">
      <c r="A9" s="196" t="n"/>
      <c r="B9" s="24" t="inlineStr">
        <is>
          <t>持续解决脱贫户发展生产“融资难、融资贵、资金短缺”问题，促进农户稳定增收。</t>
        </is>
      </c>
      <c r="C9" s="193" t="n"/>
      <c r="D9" s="193" t="n"/>
      <c r="E9" s="193" t="n"/>
      <c r="F9" s="193" t="n"/>
      <c r="G9" s="193" t="n"/>
      <c r="H9" s="193" t="n"/>
      <c r="I9" s="194" t="n"/>
      <c r="XEY9" s="19" t="n"/>
      <c r="XEZ9" s="19" t="n"/>
      <c r="XFA9" s="19" t="n"/>
      <c r="XFB9" s="19" t="n"/>
      <c r="XFC9" s="19" t="n"/>
      <c r="XFD9" s="19" t="n"/>
    </row>
    <row r="10" ht="27" customFormat="1" customHeight="1" s="17">
      <c r="A10" s="67" t="inlineStr">
        <is>
          <t>绩
效
指
标</t>
        </is>
      </c>
      <c r="B10" s="67" t="inlineStr">
        <is>
          <t>一级指标</t>
        </is>
      </c>
      <c r="C10" s="194" t="n"/>
      <c r="D10" s="67" t="inlineStr">
        <is>
          <t>二级指标</t>
        </is>
      </c>
      <c r="E10" s="67" t="inlineStr">
        <is>
          <t>三级指标</t>
        </is>
      </c>
      <c r="F10" s="193" t="n"/>
      <c r="G10" s="193" t="n"/>
      <c r="H10" s="194" t="n"/>
      <c r="I10" s="67" t="inlineStr">
        <is>
          <t>指标值</t>
        </is>
      </c>
      <c r="XEY10" s="19" t="n"/>
      <c r="XEZ10" s="19" t="n"/>
      <c r="XFA10" s="19" t="n"/>
      <c r="XFB10" s="19" t="n"/>
      <c r="XFC10" s="19" t="n"/>
      <c r="XFD10" s="19" t="n"/>
    </row>
    <row r="11" ht="45" customFormat="1" customHeight="1" s="17">
      <c r="A11" s="195" t="n"/>
      <c r="B11" s="61" t="inlineStr">
        <is>
          <t>产出指标</t>
        </is>
      </c>
      <c r="C11" s="214" t="n"/>
      <c r="D11" s="67" t="inlineStr">
        <is>
          <t>数量指标</t>
        </is>
      </c>
      <c r="E11" s="67" t="inlineStr">
        <is>
          <t>全县20个乡镇1700户脱贫户投放脱贫人口小额贷款5000万元，贴息120万元</t>
        </is>
      </c>
      <c r="F11" s="193" t="n"/>
      <c r="G11" s="193" t="n"/>
      <c r="H11" s="194" t="n"/>
      <c r="I11" s="67" t="inlineStr">
        <is>
          <t>120万元</t>
        </is>
      </c>
      <c r="XEY11" s="19" t="n"/>
      <c r="XEZ11" s="19" t="n"/>
      <c r="XFA11" s="19" t="n"/>
      <c r="XFB11" s="19" t="n"/>
      <c r="XFC11" s="19" t="n"/>
      <c r="XFD11" s="19" t="n"/>
    </row>
    <row r="12" ht="45" customFormat="1" customHeight="1" s="17">
      <c r="A12" s="195" t="n"/>
      <c r="B12" s="215" t="n"/>
      <c r="C12" s="216" t="n"/>
      <c r="D12" s="61" t="inlineStr">
        <is>
          <t>质量指标</t>
        </is>
      </c>
      <c r="E12" s="67" t="inlineStr">
        <is>
          <t>贴息利率</t>
        </is>
      </c>
      <c r="F12" s="193" t="n"/>
      <c r="G12" s="193" t="n"/>
      <c r="H12" s="194" t="n"/>
      <c r="I12" s="65" t="n">
        <v>0.0475</v>
      </c>
      <c r="XEY12" s="19" t="n"/>
      <c r="XEZ12" s="19" t="n"/>
      <c r="XFA12" s="19" t="n"/>
      <c r="XFB12" s="19" t="n"/>
      <c r="XFC12" s="19" t="n"/>
      <c r="XFD12" s="19" t="n"/>
    </row>
    <row r="13" ht="45" customFormat="1" customHeight="1" s="17">
      <c r="A13" s="195" t="n"/>
      <c r="B13" s="215" t="n"/>
      <c r="C13" s="216" t="n"/>
      <c r="D13" s="67" t="inlineStr">
        <is>
          <t>时效指标</t>
        </is>
      </c>
      <c r="E13" s="67" t="inlineStr">
        <is>
          <t>2022-2025年</t>
        </is>
      </c>
      <c r="F13" s="193" t="n"/>
      <c r="G13" s="193" t="n"/>
      <c r="H13" s="194" t="n"/>
      <c r="I13" s="66" t="inlineStr">
        <is>
          <t>3年</t>
        </is>
      </c>
      <c r="XEY13" s="19" t="n"/>
      <c r="XEZ13" s="19" t="n"/>
      <c r="XFA13" s="19" t="n"/>
      <c r="XFB13" s="19" t="n"/>
      <c r="XFC13" s="19" t="n"/>
      <c r="XFD13" s="19" t="n"/>
    </row>
    <row r="14" ht="45" customFormat="1" customHeight="1" s="17">
      <c r="A14" s="195" t="n"/>
      <c r="B14" s="215" t="n"/>
      <c r="C14" s="216" t="n"/>
      <c r="D14" s="67" t="inlineStr">
        <is>
          <t>成本指标</t>
        </is>
      </c>
      <c r="E14" s="67" t="inlineStr">
        <is>
          <t>全县20个乡镇1700户脱贫户投放脱贫人口小额贷款5000万元，贴息120万元</t>
        </is>
      </c>
      <c r="F14" s="193" t="n"/>
      <c r="G14" s="193" t="n"/>
      <c r="H14" s="194" t="n"/>
      <c r="I14" s="67" t="n">
        <v>120</v>
      </c>
    </row>
    <row r="15" ht="45" customFormat="1" customHeight="1" s="17">
      <c r="A15" s="195" t="n"/>
      <c r="B15" s="61" t="inlineStr">
        <is>
          <t>效益指标</t>
        </is>
      </c>
      <c r="C15" s="214" t="n"/>
      <c r="D15" s="67" t="inlineStr">
        <is>
          <t>经济效益
指标</t>
        </is>
      </c>
      <c r="E15" s="67" t="inlineStr">
        <is>
          <t>带动增加脱贫人口年收入</t>
        </is>
      </c>
      <c r="F15" s="193" t="n"/>
      <c r="G15" s="193" t="n"/>
      <c r="H15" s="194" t="n"/>
      <c r="I15" s="67" t="inlineStr">
        <is>
          <t>≥2万元</t>
        </is>
      </c>
      <c r="XEY15" s="19" t="n"/>
      <c r="XEZ15" s="19" t="n"/>
      <c r="XFA15" s="19" t="n"/>
      <c r="XFB15" s="19" t="n"/>
      <c r="XFC15" s="19" t="n"/>
      <c r="XFD15" s="19" t="n"/>
    </row>
    <row r="16" ht="45" customFormat="1" customHeight="1" s="17">
      <c r="A16" s="195" t="n"/>
      <c r="B16" s="215" t="n"/>
      <c r="C16" s="216" t="n"/>
      <c r="D16" s="67" t="inlineStr">
        <is>
          <t>社会效益
指标</t>
        </is>
      </c>
      <c r="E16" s="67" t="inlineStr">
        <is>
          <t>受益脱贫户</t>
        </is>
      </c>
      <c r="F16" s="193" t="n"/>
      <c r="G16" s="193" t="n"/>
      <c r="H16" s="194" t="n"/>
      <c r="I16" s="67" t="inlineStr">
        <is>
          <t>1700户</t>
        </is>
      </c>
      <c r="XEY16" s="19" t="n"/>
      <c r="XEZ16" s="19" t="n"/>
      <c r="XFA16" s="19" t="n"/>
      <c r="XFB16" s="19" t="n"/>
      <c r="XFC16" s="19" t="n"/>
      <c r="XFD16" s="19" t="n"/>
    </row>
    <row r="17" ht="45" customFormat="1" customHeight="1" s="17">
      <c r="A17" s="196" t="n"/>
      <c r="B17" s="67" t="inlineStr">
        <is>
          <t>满意度指标</t>
        </is>
      </c>
      <c r="C17" s="194" t="n"/>
      <c r="D17" s="67" t="inlineStr">
        <is>
          <t>服务对象
满意度指标</t>
        </is>
      </c>
      <c r="E17" s="67" t="inlineStr">
        <is>
          <t>受益脱贫户满意度</t>
        </is>
      </c>
      <c r="F17" s="193" t="n"/>
      <c r="G17" s="193" t="n"/>
      <c r="H17" s="194" t="n"/>
      <c r="I17" s="66" t="n">
        <v>1</v>
      </c>
      <c r="XEY17" s="19" t="n"/>
      <c r="XEZ17" s="19" t="n"/>
      <c r="XFA17" s="19" t="n"/>
      <c r="XFB17" s="19" t="n"/>
      <c r="XFC17" s="19" t="n"/>
      <c r="XFD17" s="19" t="n"/>
    </row>
    <row r="18" customFormat="1" s="17">
      <c r="I18" s="18" t="n"/>
      <c r="XEY18" s="19" t="n"/>
      <c r="XEZ18" s="19" t="n"/>
      <c r="XFA18" s="19" t="n"/>
      <c r="XFB18" s="19" t="n"/>
      <c r="XFC18" s="19" t="n"/>
      <c r="XFD18" s="19"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19.xml><?xml version="1.0" encoding="utf-8"?>
<worksheet xmlns="http://schemas.openxmlformats.org/spreadsheetml/2006/main">
  <sheetPr>
    <outlinePr summaryBelow="1" summaryRight="1"/>
    <pageSetUpPr/>
  </sheetPr>
  <dimension ref="A1:XFD18"/>
  <sheetViews>
    <sheetView topLeftCell="A4" workbookViewId="0">
      <selection activeCell="K14" sqref="K1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附件2-18</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29" customFormat="1" customHeight="1" s="17">
      <c r="A3" s="30" t="inlineStr">
        <is>
          <t>项目名称</t>
        </is>
      </c>
      <c r="B3" s="193" t="n"/>
      <c r="C3" s="194" t="n"/>
      <c r="D3" s="30" t="inlineStr">
        <is>
          <t>金羊供应链贷款贴息</t>
        </is>
      </c>
      <c r="E3" s="194" t="n"/>
      <c r="F3" s="30" t="inlineStr">
        <is>
          <t>项目负责人及电话</t>
        </is>
      </c>
      <c r="G3" s="194" t="n"/>
      <c r="H3" s="30" t="inlineStr">
        <is>
          <t>孙海东13519046669</t>
        </is>
      </c>
      <c r="I3" s="194" t="n"/>
      <c r="XEY3" s="19" t="n"/>
      <c r="XEZ3" s="19" t="n"/>
      <c r="XFA3" s="19" t="n"/>
      <c r="XFB3" s="19" t="n"/>
      <c r="XFC3" s="19" t="n"/>
      <c r="XFD3" s="19" t="n"/>
    </row>
    <row r="4" ht="29" customFormat="1" customHeight="1" s="17">
      <c r="A4" s="30" t="inlineStr">
        <is>
          <t>主管部门</t>
        </is>
      </c>
      <c r="B4" s="193" t="n"/>
      <c r="C4" s="194" t="n"/>
      <c r="D4" s="30" t="inlineStr">
        <is>
          <t>环县财政综合事务中心</t>
        </is>
      </c>
      <c r="E4" s="194" t="n"/>
      <c r="F4" s="30" t="inlineStr">
        <is>
          <t>实施单位</t>
        </is>
      </c>
      <c r="G4" s="194" t="n"/>
      <c r="H4" s="30" t="inlineStr">
        <is>
          <t>20个乡镇</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680</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680</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39" customFormat="1" customHeight="1" s="17">
      <c r="A9" s="196" t="n"/>
      <c r="B9" s="9" t="inlineStr">
        <is>
          <t>持续解决脱贫户发展生产“融资难、融资贵、资金短缺”问题，促进农户稳定增收。</t>
        </is>
      </c>
      <c r="C9" s="193" t="n"/>
      <c r="D9" s="193" t="n"/>
      <c r="E9" s="193" t="n"/>
      <c r="F9" s="193" t="n"/>
      <c r="G9" s="193" t="n"/>
      <c r="H9" s="193" t="n"/>
      <c r="I9" s="194" t="n"/>
      <c r="XEY9" s="19" t="n"/>
      <c r="XEZ9" s="19" t="n"/>
      <c r="XFA9" s="19" t="n"/>
      <c r="XFB9" s="19" t="n"/>
      <c r="XFC9" s="19" t="n"/>
      <c r="XFD9" s="19" t="n"/>
    </row>
    <row r="10" ht="27"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5" customFormat="1" customHeight="1" s="17">
      <c r="A11" s="195" t="n"/>
      <c r="B11" s="25" t="inlineStr">
        <is>
          <t>产出指标</t>
        </is>
      </c>
      <c r="C11" s="214" t="n"/>
      <c r="D11" s="30" t="inlineStr">
        <is>
          <t>数量指标</t>
        </is>
      </c>
      <c r="E11" s="30" t="inlineStr">
        <is>
          <t>向县域内带动力强、经营效益好的合作社及养殖大户、育肥场投放“金羊供应链贷”贷款2亿元，贴息680万元</t>
        </is>
      </c>
      <c r="F11" s="193" t="n"/>
      <c r="G11" s="193" t="n"/>
      <c r="H11" s="194" t="n"/>
      <c r="I11" s="30" t="inlineStr">
        <is>
          <t>680万元</t>
        </is>
      </c>
      <c r="XEY11" s="19" t="n"/>
      <c r="XEZ11" s="19" t="n"/>
      <c r="XFA11" s="19" t="n"/>
      <c r="XFB11" s="19" t="n"/>
      <c r="XFC11" s="19" t="n"/>
      <c r="XFD11" s="19" t="n"/>
    </row>
    <row r="12" ht="45" customFormat="1" customHeight="1" s="17">
      <c r="A12" s="195" t="n"/>
      <c r="B12" s="215" t="n"/>
      <c r="C12" s="216" t="n"/>
      <c r="D12" s="25" t="inlineStr">
        <is>
          <t>质量指标</t>
        </is>
      </c>
      <c r="E12" s="30" t="inlineStr">
        <is>
          <t>贴息利率</t>
        </is>
      </c>
      <c r="F12" s="193" t="n"/>
      <c r="G12" s="193" t="n"/>
      <c r="H12" s="194" t="n"/>
      <c r="I12" s="32" t="n">
        <v>0.0475</v>
      </c>
      <c r="XEY12" s="19" t="n"/>
      <c r="XEZ12" s="19" t="n"/>
      <c r="XFA12" s="19" t="n"/>
      <c r="XFB12" s="19" t="n"/>
      <c r="XFC12" s="19" t="n"/>
      <c r="XFD12" s="19" t="n"/>
    </row>
    <row r="13" ht="45" customFormat="1" customHeight="1" s="17">
      <c r="A13" s="195" t="n"/>
      <c r="B13" s="215" t="n"/>
      <c r="C13" s="216" t="n"/>
      <c r="D13" s="30" t="inlineStr">
        <is>
          <t>时效指标</t>
        </is>
      </c>
      <c r="E13" s="30" t="inlineStr">
        <is>
          <t>2022-2025年</t>
        </is>
      </c>
      <c r="F13" s="193" t="n"/>
      <c r="G13" s="193" t="n"/>
      <c r="H13" s="194" t="n"/>
      <c r="I13" s="13" t="inlineStr">
        <is>
          <t>3年</t>
        </is>
      </c>
      <c r="XEY13" s="19" t="n"/>
      <c r="XEZ13" s="19" t="n"/>
      <c r="XFA13" s="19" t="n"/>
      <c r="XFB13" s="19" t="n"/>
      <c r="XFC13" s="19" t="n"/>
      <c r="XFD13" s="19" t="n"/>
    </row>
    <row r="14" ht="45" customFormat="1" customHeight="1" s="17">
      <c r="A14" s="195" t="n"/>
      <c r="B14" s="215" t="n"/>
      <c r="C14" s="216" t="n"/>
      <c r="D14" s="30" t="inlineStr">
        <is>
          <t>成本指标</t>
        </is>
      </c>
      <c r="E14" s="30" t="inlineStr">
        <is>
          <t>向县域内带动力强、经营效益好的合作社及养殖大户、育肥场投放“金羊供应链贷”贷款2亿元</t>
        </is>
      </c>
      <c r="F14" s="193" t="n"/>
      <c r="G14" s="193" t="n"/>
      <c r="H14" s="194" t="n"/>
      <c r="I14" s="30" t="inlineStr">
        <is>
          <t>680万元</t>
        </is>
      </c>
    </row>
    <row r="15" ht="45" customFormat="1" customHeight="1" s="17">
      <c r="A15" s="195" t="n"/>
      <c r="B15" s="25" t="inlineStr">
        <is>
          <t>效益指标</t>
        </is>
      </c>
      <c r="C15" s="214" t="n"/>
      <c r="D15" s="30" t="inlineStr">
        <is>
          <t>经济效益
指标</t>
        </is>
      </c>
      <c r="E15" s="30" t="inlineStr">
        <is>
          <t>助推草羊产业发展，全县人均来自草羊产业收入</t>
        </is>
      </c>
      <c r="F15" s="193" t="n"/>
      <c r="G15" s="193" t="n"/>
      <c r="H15" s="194" t="n"/>
      <c r="I15" s="30" t="inlineStr">
        <is>
          <t>≥6000元</t>
        </is>
      </c>
      <c r="XEY15" s="19" t="n"/>
      <c r="XEZ15" s="19" t="n"/>
      <c r="XFA15" s="19" t="n"/>
      <c r="XFB15" s="19" t="n"/>
      <c r="XFC15" s="19" t="n"/>
      <c r="XFD15" s="19" t="n"/>
    </row>
    <row r="16" ht="45" customFormat="1" customHeight="1" s="17">
      <c r="A16" s="195" t="n"/>
      <c r="B16" s="215" t="n"/>
      <c r="C16" s="216" t="n"/>
      <c r="D16" s="30" t="inlineStr">
        <is>
          <t>社会效益
指标</t>
        </is>
      </c>
      <c r="E16" s="30" t="inlineStr">
        <is>
          <t>项目受益户数</t>
        </is>
      </c>
      <c r="F16" s="193" t="n"/>
      <c r="G16" s="193" t="n"/>
      <c r="H16" s="194" t="n"/>
      <c r="I16" s="30" t="inlineStr">
        <is>
          <t>2501户</t>
        </is>
      </c>
      <c r="XEY16" s="19" t="n"/>
      <c r="XEZ16" s="19" t="n"/>
      <c r="XFA16" s="19" t="n"/>
      <c r="XFB16" s="19" t="n"/>
      <c r="XFC16" s="19" t="n"/>
      <c r="XFD16" s="19" t="n"/>
    </row>
    <row r="17" ht="45" customFormat="1" customHeight="1" s="17">
      <c r="A17" s="196" t="n"/>
      <c r="B17" s="30" t="inlineStr">
        <is>
          <t>满意度指标</t>
        </is>
      </c>
      <c r="C17" s="194" t="n"/>
      <c r="D17" s="30" t="inlineStr">
        <is>
          <t>服务对象
满意度指标</t>
        </is>
      </c>
      <c r="E17" s="30" t="inlineStr">
        <is>
          <t>项目受益群众满意度</t>
        </is>
      </c>
      <c r="F17" s="193" t="n"/>
      <c r="G17" s="193" t="n"/>
      <c r="H17" s="194" t="n"/>
      <c r="I17" s="13" t="n">
        <v>1</v>
      </c>
      <c r="XEY17" s="19" t="n"/>
      <c r="XEZ17" s="19" t="n"/>
      <c r="XFA17" s="19" t="n"/>
      <c r="XFB17" s="19" t="n"/>
      <c r="XFC17" s="19" t="n"/>
      <c r="XFD17" s="19" t="n"/>
    </row>
    <row r="18" customFormat="1" s="17">
      <c r="I18" s="18" t="n"/>
      <c r="XEY18" s="19" t="n"/>
      <c r="XEZ18" s="19" t="n"/>
      <c r="XFA18" s="19" t="n"/>
      <c r="XFB18" s="19" t="n"/>
      <c r="XFC18" s="19" t="n"/>
      <c r="XFD18" s="19"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2.xml><?xml version="1.0" encoding="utf-8"?>
<worksheet xmlns="http://schemas.openxmlformats.org/spreadsheetml/2006/main">
  <sheetPr>
    <outlinePr summaryBelow="1" summaryRight="1"/>
    <pageSetUpPr/>
  </sheetPr>
  <dimension ref="A1:I17"/>
  <sheetViews>
    <sheetView workbookViewId="0">
      <selection activeCell="D4" sqref="D4:E4"/>
    </sheetView>
  </sheetViews>
  <sheetFormatPr baseColWidth="8" defaultColWidth="9.75" defaultRowHeight="14.25"/>
  <cols>
    <col width="7.375" customWidth="1" style="97" min="1" max="1"/>
    <col width="9.75" customWidth="1" style="97" min="2" max="2"/>
    <col width="2.375" customWidth="1" style="97" min="3" max="3"/>
    <col width="11.5" customWidth="1" style="97" min="4" max="4"/>
    <col width="9.75" customWidth="1" style="97" min="5" max="6"/>
    <col width="8.5" customWidth="1" style="97" min="7" max="7"/>
    <col width="1.5" customWidth="1" style="97" min="8" max="8"/>
    <col width="18.875" customWidth="1" style="97" min="9" max="9"/>
    <col width="9.75" customWidth="1" style="97" min="10" max="16384"/>
  </cols>
  <sheetData>
    <row r="1" ht="22" customFormat="1" customHeight="1" s="96">
      <c r="A1" s="96" t="inlineStr">
        <is>
          <t>附件2-1</t>
        </is>
      </c>
    </row>
    <row r="2" ht="36" customFormat="1" customHeight="1" s="97">
      <c r="A2" s="21" t="inlineStr">
        <is>
          <t>2022年县级衔接资金绩效目标表</t>
        </is>
      </c>
    </row>
    <row r="3" ht="36" customFormat="1" customHeight="1" s="97">
      <c r="A3" s="67" t="inlineStr">
        <is>
          <t>项目名称</t>
        </is>
      </c>
      <c r="B3" s="193" t="n"/>
      <c r="C3" s="194" t="n"/>
      <c r="D3" s="67" t="inlineStr">
        <is>
          <t>提标户物化奖补项目</t>
        </is>
      </c>
      <c r="E3" s="194" t="n"/>
      <c r="F3" s="67" t="inlineStr">
        <is>
          <t>项目负责人及联系电话</t>
        </is>
      </c>
      <c r="G3" s="194" t="n"/>
      <c r="H3" s="67" t="inlineStr">
        <is>
          <t>曹志鹏4421051</t>
        </is>
      </c>
      <c r="I3" s="194" t="n"/>
    </row>
    <row r="4" ht="36" customFormat="1" customHeight="1" s="97">
      <c r="A4" s="67" t="inlineStr">
        <is>
          <t>主管部门</t>
        </is>
      </c>
      <c r="B4" s="193" t="n"/>
      <c r="C4" s="194" t="n"/>
      <c r="D4" s="67" t="inlineStr">
        <is>
          <t>环县畜牧兽医局</t>
        </is>
      </c>
      <c r="E4" s="194" t="n"/>
      <c r="F4" s="67" t="inlineStr">
        <is>
          <t>实施单位</t>
        </is>
      </c>
      <c r="G4" s="194" t="n"/>
      <c r="H4" s="67" t="inlineStr">
        <is>
          <t>环县畜牧兽医局</t>
        </is>
      </c>
      <c r="I4" s="194" t="n"/>
    </row>
    <row r="5" ht="36" customFormat="1" customHeight="1" s="97">
      <c r="A5" s="67" t="inlineStr">
        <is>
          <t>资金情况
（万元）</t>
        </is>
      </c>
      <c r="B5" s="213" t="n"/>
      <c r="C5" s="214" t="n"/>
      <c r="D5" s="24" t="inlineStr">
        <is>
          <t>年度资金总额：</t>
        </is>
      </c>
      <c r="E5" s="194" t="n"/>
      <c r="F5" s="67" t="n">
        <v>282.5</v>
      </c>
      <c r="G5" s="193" t="n"/>
      <c r="H5" s="193" t="n"/>
      <c r="I5" s="194" t="n"/>
    </row>
    <row r="6" ht="36" customFormat="1" customHeight="1" s="97">
      <c r="A6" s="215" t="n"/>
      <c r="C6" s="216" t="n"/>
      <c r="D6" s="67" t="inlineStr">
        <is>
          <t xml:space="preserve">      其中：财政拨款</t>
        </is>
      </c>
      <c r="E6" s="194" t="n"/>
      <c r="F6" s="67" t="n">
        <v>282.5</v>
      </c>
      <c r="G6" s="193" t="n"/>
      <c r="H6" s="193" t="n"/>
      <c r="I6" s="194" t="n"/>
    </row>
    <row r="7" ht="36" customFormat="1" customHeight="1" s="97">
      <c r="A7" s="217" t="n"/>
      <c r="B7" s="218" t="n"/>
      <c r="C7" s="219" t="n"/>
      <c r="D7" s="67" t="inlineStr">
        <is>
          <t xml:space="preserve">            其他资金</t>
        </is>
      </c>
      <c r="E7" s="194" t="n"/>
      <c r="F7" s="67" t="n"/>
      <c r="G7" s="193" t="n"/>
      <c r="H7" s="193" t="n"/>
      <c r="I7" s="194" t="n"/>
    </row>
    <row r="8" ht="28" customFormat="1" customHeight="1" s="97">
      <c r="A8" s="67" t="inlineStr">
        <is>
          <t>总
体
目
标</t>
        </is>
      </c>
      <c r="B8" s="67" t="inlineStr">
        <is>
          <t>年度目标</t>
        </is>
      </c>
      <c r="C8" s="193" t="n"/>
      <c r="D8" s="193" t="n"/>
      <c r="E8" s="193" t="n"/>
      <c r="F8" s="193" t="n"/>
      <c r="G8" s="193" t="n"/>
      <c r="H8" s="193" t="n"/>
      <c r="I8" s="194" t="n"/>
    </row>
    <row r="9" ht="35" customFormat="1" customHeight="1" s="97">
      <c r="A9" s="196" t="n"/>
      <c r="B9" s="24" t="inlineStr">
        <is>
          <t>培育养殖示范户，通过以奖代补的方式实施，带领养殖户发展湖羊养殖，增加农户收入。</t>
        </is>
      </c>
      <c r="C9" s="193" t="n"/>
      <c r="D9" s="193" t="n"/>
      <c r="E9" s="193" t="n"/>
      <c r="F9" s="193" t="n"/>
      <c r="G9" s="193" t="n"/>
      <c r="H9" s="193" t="n"/>
      <c r="I9" s="194" t="n"/>
    </row>
    <row r="10" ht="45" customFormat="1" customHeight="1" s="98">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row>
    <row r="11" ht="45" customFormat="1" customHeight="1" s="98">
      <c r="A11" s="195" t="n"/>
      <c r="B11" s="30" t="inlineStr">
        <is>
          <t>产出指标</t>
        </is>
      </c>
      <c r="C11" s="214" t="n"/>
      <c r="D11" s="30" t="inlineStr">
        <is>
          <t>数量指标</t>
        </is>
      </c>
      <c r="E11" s="30" t="inlineStr">
        <is>
          <t>提标脱贫户数量</t>
        </is>
      </c>
      <c r="F11" s="193" t="n"/>
      <c r="G11" s="193" t="n"/>
      <c r="H11" s="194" t="n"/>
      <c r="I11" s="30" t="inlineStr">
        <is>
          <t>182户</t>
        </is>
      </c>
    </row>
    <row r="12" ht="45" customFormat="1" customHeight="1" s="98">
      <c r="A12" s="195" t="n"/>
      <c r="B12" s="215" t="n"/>
      <c r="C12" s="216" t="n"/>
      <c r="D12" s="30" t="inlineStr">
        <is>
          <t>质量指标</t>
        </is>
      </c>
      <c r="E12" s="30" t="inlineStr">
        <is>
          <t>项目验收合格情况</t>
        </is>
      </c>
      <c r="F12" s="193" t="n"/>
      <c r="G12" s="193" t="n"/>
      <c r="H12" s="194" t="n"/>
      <c r="I12" s="13" t="inlineStr">
        <is>
          <t>合格</t>
        </is>
      </c>
    </row>
    <row r="13" ht="45" customFormat="1" customHeight="1" s="98">
      <c r="A13" s="195" t="n"/>
      <c r="B13" s="215" t="n"/>
      <c r="C13" s="216" t="n"/>
      <c r="D13" s="30" t="inlineStr">
        <is>
          <t>时效指标</t>
        </is>
      </c>
      <c r="E13" s="30" t="inlineStr">
        <is>
          <t>项目计划完成率</t>
        </is>
      </c>
      <c r="F13" s="193" t="n"/>
      <c r="G13" s="193" t="n"/>
      <c r="H13" s="194" t="n"/>
      <c r="I13" s="13" t="n">
        <v>1</v>
      </c>
    </row>
    <row r="14" ht="45" customFormat="1" customHeight="1" s="98">
      <c r="A14" s="195" t="n"/>
      <c r="B14" s="217" t="n"/>
      <c r="C14" s="219" t="n"/>
      <c r="D14" s="30" t="inlineStr">
        <is>
          <t>成本指标</t>
        </is>
      </c>
      <c r="E14" s="30" t="inlineStr">
        <is>
          <t>补助标准（万元/户）</t>
        </is>
      </c>
      <c r="F14" s="193" t="n"/>
      <c r="G14" s="193" t="n"/>
      <c r="H14" s="194" t="n"/>
      <c r="I14" s="30" t="inlineStr">
        <is>
          <t>乡村振兴示范户2万元/户
典型富裕户1.5万元/户</t>
        </is>
      </c>
    </row>
    <row r="15" ht="45" customFormat="1" customHeight="1" s="98">
      <c r="A15" s="195" t="n"/>
      <c r="B15" s="25" t="inlineStr">
        <is>
          <t>效益指标</t>
        </is>
      </c>
      <c r="C15" s="214" t="n"/>
      <c r="D15" s="30" t="inlineStr">
        <is>
          <t>经济效益
指标</t>
        </is>
      </c>
      <c r="E15" s="30" t="inlineStr">
        <is>
          <t>农户收入是否增加</t>
        </is>
      </c>
      <c r="F15" s="193" t="n"/>
      <c r="G15" s="193" t="n"/>
      <c r="H15" s="194" t="n"/>
      <c r="I15" s="30" t="inlineStr">
        <is>
          <t>增加</t>
        </is>
      </c>
    </row>
    <row r="16" ht="45" customFormat="1" customHeight="1" s="98">
      <c r="A16" s="195" t="n"/>
      <c r="B16" s="215" t="n"/>
      <c r="C16" s="216" t="n"/>
      <c r="D16" s="30" t="inlineStr">
        <is>
          <t>社会效益
指标</t>
        </is>
      </c>
      <c r="E16" s="30" t="inlineStr">
        <is>
          <t>项目受益户数</t>
        </is>
      </c>
      <c r="F16" s="193" t="n"/>
      <c r="G16" s="193" t="n"/>
      <c r="H16" s="194" t="n"/>
      <c r="I16" s="30" t="inlineStr">
        <is>
          <t>182户</t>
        </is>
      </c>
    </row>
    <row r="17" ht="45" customFormat="1" customHeight="1" s="98">
      <c r="A17" s="196" t="n"/>
      <c r="B17" s="111" t="inlineStr">
        <is>
          <t>满意度指标</t>
        </is>
      </c>
      <c r="C17" s="194" t="n"/>
      <c r="D17" s="130" t="inlineStr">
        <is>
          <t>服务对象
满意度指标</t>
        </is>
      </c>
      <c r="E17" s="30" t="inlineStr">
        <is>
          <t>项目受益户满意度情况</t>
        </is>
      </c>
      <c r="F17" s="193" t="n"/>
      <c r="G17" s="193" t="n"/>
      <c r="H17" s="194" t="n"/>
      <c r="I17" s="111" t="inlineStr">
        <is>
          <t>≥98%</t>
        </is>
      </c>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20.xml><?xml version="1.0" encoding="utf-8"?>
<worksheet xmlns="http://schemas.openxmlformats.org/spreadsheetml/2006/main">
  <sheetPr>
    <outlinePr summaryBelow="1" summaryRight="1"/>
    <pageSetUpPr/>
  </sheetPr>
  <dimension ref="A1:XFD22"/>
  <sheetViews>
    <sheetView tabSelected="1" workbookViewId="0">
      <selection activeCell="D4" sqref="D4:E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附件2-19</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29" customFormat="1" customHeight="1" s="17">
      <c r="A3" s="33" t="inlineStr">
        <is>
          <t>项目名称</t>
        </is>
      </c>
      <c r="B3" s="193" t="n"/>
      <c r="C3" s="194" t="n"/>
      <c r="D3" s="33" t="inlineStr">
        <is>
          <t>农房抗震改造项目</t>
        </is>
      </c>
      <c r="E3" s="194" t="n"/>
      <c r="F3" s="33" t="inlineStr">
        <is>
          <t>项目负责人及电话</t>
        </is>
      </c>
      <c r="G3" s="194" t="n"/>
      <c r="H3" s="33" t="inlineStr">
        <is>
          <t>贾杰 13884196166</t>
        </is>
      </c>
      <c r="I3" s="194" t="n"/>
      <c r="XEY3" s="19" t="n"/>
      <c r="XEZ3" s="19" t="n"/>
      <c r="XFA3" s="19" t="n"/>
      <c r="XFB3" s="19" t="n"/>
      <c r="XFC3" s="19" t="n"/>
      <c r="XFD3" s="19" t="n"/>
    </row>
    <row r="4" ht="29" customFormat="1" customHeight="1" s="17">
      <c r="A4" s="33" t="inlineStr">
        <is>
          <t>主管部门</t>
        </is>
      </c>
      <c r="B4" s="193" t="n"/>
      <c r="C4" s="194" t="n"/>
      <c r="D4" s="33" t="inlineStr">
        <is>
          <t>环县住房和城乡建设局</t>
        </is>
      </c>
      <c r="E4" s="194" t="n"/>
      <c r="F4" s="33" t="inlineStr">
        <is>
          <t>实施单位</t>
        </is>
      </c>
      <c r="G4" s="194" t="n"/>
      <c r="H4" s="33" t="inlineStr">
        <is>
          <t>各乡镇</t>
        </is>
      </c>
      <c r="I4" s="194" t="n"/>
      <c r="XEY4" s="19" t="n"/>
      <c r="XEZ4" s="19" t="n"/>
      <c r="XFA4" s="19" t="n"/>
      <c r="XFB4" s="19" t="n"/>
      <c r="XFC4" s="19" t="n"/>
      <c r="XFD4" s="19" t="n"/>
    </row>
    <row r="5" ht="27" customFormat="1" customHeight="1" s="17">
      <c r="A5" s="33" t="inlineStr">
        <is>
          <t>资金情况
（万元）</t>
        </is>
      </c>
      <c r="B5" s="213" t="n"/>
      <c r="C5" s="214" t="n"/>
      <c r="D5" s="35" t="inlineStr">
        <is>
          <t>年度资金总额：</t>
        </is>
      </c>
      <c r="E5" s="194" t="n"/>
      <c r="F5" s="33" t="n">
        <v>601.2</v>
      </c>
      <c r="G5" s="193" t="n"/>
      <c r="H5" s="193" t="n"/>
      <c r="I5" s="194" t="n"/>
      <c r="XEY5" s="19" t="n"/>
      <c r="XEZ5" s="19" t="n"/>
      <c r="XFA5" s="19" t="n"/>
      <c r="XFB5" s="19" t="n"/>
      <c r="XFC5" s="19" t="n"/>
      <c r="XFD5" s="19" t="n"/>
    </row>
    <row r="6" ht="27" customFormat="1" customHeight="1" s="17">
      <c r="A6" s="215" t="n"/>
      <c r="C6" s="216" t="n"/>
      <c r="D6" s="33" t="inlineStr">
        <is>
          <t xml:space="preserve">       其中：财政拨款</t>
        </is>
      </c>
      <c r="E6" s="194" t="n"/>
      <c r="F6" s="33" t="n">
        <v>601.2</v>
      </c>
      <c r="G6" s="193" t="n"/>
      <c r="H6" s="193" t="n"/>
      <c r="I6" s="194" t="n"/>
      <c r="XEY6" s="19" t="n"/>
      <c r="XEZ6" s="19" t="n"/>
      <c r="XFA6" s="19" t="n"/>
      <c r="XFB6" s="19" t="n"/>
      <c r="XFC6" s="19" t="n"/>
      <c r="XFD6" s="19" t="n"/>
    </row>
    <row r="7" ht="27" customFormat="1" customHeight="1" s="17">
      <c r="A7" s="217" t="n"/>
      <c r="B7" s="218" t="n"/>
      <c r="C7" s="219" t="n"/>
      <c r="D7" s="33" t="inlineStr">
        <is>
          <t xml:space="preserve">             其他资金</t>
        </is>
      </c>
      <c r="E7" s="194" t="n"/>
      <c r="F7" s="33" t="n"/>
      <c r="G7" s="193" t="n"/>
      <c r="H7" s="193" t="n"/>
      <c r="I7" s="194" t="n"/>
      <c r="XEY7" s="19" t="n"/>
      <c r="XEZ7" s="19" t="n"/>
      <c r="XFA7" s="19" t="n"/>
      <c r="XFB7" s="19" t="n"/>
      <c r="XFC7" s="19" t="n"/>
      <c r="XFD7" s="19" t="n"/>
    </row>
    <row r="8" ht="35" customFormat="1" customHeight="1" s="17">
      <c r="A8" s="33" t="inlineStr">
        <is>
          <t>总
体
目
标</t>
        </is>
      </c>
      <c r="B8" s="33" t="inlineStr">
        <is>
          <t>年度目标</t>
        </is>
      </c>
      <c r="C8" s="193" t="n"/>
      <c r="D8" s="193" t="n"/>
      <c r="E8" s="193" t="n"/>
      <c r="F8" s="193" t="n"/>
      <c r="G8" s="193" t="n"/>
      <c r="H8" s="193" t="n"/>
      <c r="I8" s="194" t="n"/>
      <c r="XEY8" s="19" t="n"/>
      <c r="XEZ8" s="19" t="n"/>
      <c r="XFA8" s="19" t="n"/>
      <c r="XFB8" s="19" t="n"/>
      <c r="XFC8" s="19" t="n"/>
      <c r="XFD8" s="19" t="n"/>
    </row>
    <row r="9" ht="39" customFormat="1" customHeight="1" s="17">
      <c r="A9" s="196" t="n"/>
      <c r="B9" s="35" t="inlineStr">
        <is>
          <t>有效提高农房抗震性能，保障农户住房稳定安全。</t>
        </is>
      </c>
      <c r="C9" s="193" t="n"/>
      <c r="D9" s="193" t="n"/>
      <c r="E9" s="193" t="n"/>
      <c r="F9" s="193" t="n"/>
      <c r="G9" s="193" t="n"/>
      <c r="H9" s="193" t="n"/>
      <c r="I9" s="194" t="n"/>
      <c r="XEY9" s="19" t="n"/>
      <c r="XEZ9" s="19" t="n"/>
      <c r="XFA9" s="19" t="n"/>
      <c r="XFB9" s="19" t="n"/>
      <c r="XFC9" s="19" t="n"/>
      <c r="XFD9" s="19" t="n"/>
    </row>
    <row r="10" ht="27" customFormat="1" customHeight="1" s="17">
      <c r="A10" s="47" t="inlineStr">
        <is>
          <t>绩
效
指
标</t>
        </is>
      </c>
      <c r="B10" s="67" t="inlineStr">
        <is>
          <t>一级指标</t>
        </is>
      </c>
      <c r="C10" s="194" t="n"/>
      <c r="D10" s="67" t="inlineStr">
        <is>
          <t>二级指标</t>
        </is>
      </c>
      <c r="E10" s="67" t="inlineStr">
        <is>
          <t>三级指标</t>
        </is>
      </c>
      <c r="F10" s="193" t="n"/>
      <c r="G10" s="193" t="n"/>
      <c r="H10" s="194" t="n"/>
      <c r="I10" s="67" t="inlineStr">
        <is>
          <t>指标值</t>
        </is>
      </c>
      <c r="XEY10" s="19" t="n"/>
      <c r="XEZ10" s="19" t="n"/>
      <c r="XFA10" s="19" t="n"/>
      <c r="XFB10" s="19" t="n"/>
      <c r="XFC10" s="19" t="n"/>
      <c r="XFD10" s="19" t="n"/>
    </row>
    <row r="11" ht="30" customFormat="1" customHeight="1" s="17">
      <c r="A11" s="195" t="n"/>
      <c r="B11" s="48" t="inlineStr">
        <is>
          <t>产
出
指
标</t>
        </is>
      </c>
      <c r="C11" s="214" t="n"/>
      <c r="D11" s="48" t="inlineStr">
        <is>
          <t>数量指标</t>
        </is>
      </c>
      <c r="E11" s="49" t="inlineStr">
        <is>
          <t>农房抗震改造数量（≥*户（套)）</t>
        </is>
      </c>
      <c r="F11" s="193" t="n"/>
      <c r="G11" s="193" t="n"/>
      <c r="H11" s="194" t="n"/>
      <c r="I11" s="49" t="inlineStr">
        <is>
          <t>≥211户（套)</t>
        </is>
      </c>
      <c r="XEY11" s="19" t="n"/>
      <c r="XEZ11" s="19" t="n"/>
      <c r="XFA11" s="19" t="n"/>
      <c r="XFB11" s="19" t="n"/>
      <c r="XFC11" s="19" t="n"/>
      <c r="XFD11" s="19" t="n"/>
    </row>
    <row r="12" ht="30" customFormat="1" customHeight="1" s="17">
      <c r="A12" s="195" t="n"/>
      <c r="B12" s="215" t="n"/>
      <c r="C12" s="216" t="n"/>
      <c r="D12" s="196" t="n"/>
      <c r="E12" s="49" t="inlineStr">
        <is>
          <t>农房抗震改造面积(≥**平方米)</t>
        </is>
      </c>
      <c r="F12" s="193" t="n"/>
      <c r="G12" s="193" t="n"/>
      <c r="H12" s="194" t="n"/>
      <c r="I12" s="49" t="inlineStr">
        <is>
          <t>≥11700平方米</t>
        </is>
      </c>
      <c r="XEY12" s="19" t="n"/>
      <c r="XEZ12" s="19" t="n"/>
      <c r="XFA12" s="19" t="n"/>
      <c r="XFB12" s="19" t="n"/>
      <c r="XFC12" s="19" t="n"/>
      <c r="XFD12" s="19" t="n"/>
    </row>
    <row r="13" ht="30" customFormat="1" customHeight="1" s="17">
      <c r="A13" s="195" t="n"/>
      <c r="B13" s="215" t="n"/>
      <c r="C13" s="216" t="n"/>
      <c r="D13" s="48" t="inlineStr">
        <is>
          <t>质量指标</t>
        </is>
      </c>
      <c r="E13" s="49" t="inlineStr">
        <is>
          <t>改造后房屋满足基本居住功能需要比例(≥**%)</t>
        </is>
      </c>
      <c r="F13" s="193" t="n"/>
      <c r="G13" s="193" t="n"/>
      <c r="H13" s="194" t="n"/>
      <c r="I13" s="49" t="inlineStr">
        <is>
          <t>≥100%</t>
        </is>
      </c>
      <c r="XEY13" s="19" t="n"/>
      <c r="XEZ13" s="19" t="n"/>
      <c r="XFA13" s="19" t="n"/>
      <c r="XFB13" s="19" t="n"/>
      <c r="XFC13" s="19" t="n"/>
      <c r="XFD13" s="19" t="n"/>
    </row>
    <row r="14" ht="30" customFormat="1" customHeight="1" s="17">
      <c r="A14" s="195" t="n"/>
      <c r="B14" s="215" t="n"/>
      <c r="C14" s="216" t="n"/>
      <c r="D14" s="196" t="n"/>
      <c r="E14" s="49" t="inlineStr">
        <is>
          <t>改造后验收合格率( 100% )</t>
        </is>
      </c>
      <c r="F14" s="193" t="n"/>
      <c r="G14" s="193" t="n"/>
      <c r="H14" s="194" t="n"/>
      <c r="I14" s="50" t="n">
        <v>1</v>
      </c>
    </row>
    <row r="15" ht="30" customFormat="1" customHeight="1" s="17">
      <c r="A15" s="195" t="n"/>
      <c r="B15" s="215" t="n"/>
      <c r="C15" s="216" t="n"/>
      <c r="D15" s="48" t="inlineStr">
        <is>
          <t>时效指标</t>
        </is>
      </c>
      <c r="E15" s="49" t="inlineStr">
        <is>
          <t>当年开工率(≥**%)</t>
        </is>
      </c>
      <c r="F15" s="193" t="n"/>
      <c r="G15" s="193" t="n"/>
      <c r="H15" s="194" t="n"/>
      <c r="I15" s="50" t="n">
        <v>1</v>
      </c>
      <c r="XEY15" s="19" t="n"/>
      <c r="XEZ15" s="19" t="n"/>
      <c r="XFA15" s="19" t="n"/>
      <c r="XFB15" s="19" t="n"/>
      <c r="XFC15" s="19" t="n"/>
      <c r="XFD15" s="19" t="n"/>
    </row>
    <row r="16" ht="30" customFormat="1" customHeight="1" s="17">
      <c r="A16" s="195" t="n"/>
      <c r="B16" s="215" t="n"/>
      <c r="C16" s="216" t="n"/>
      <c r="D16" s="196" t="n"/>
      <c r="E16" s="49" t="inlineStr">
        <is>
          <t>当年完成率(≥**%)</t>
        </is>
      </c>
      <c r="F16" s="193" t="n"/>
      <c r="G16" s="193" t="n"/>
      <c r="H16" s="194" t="n"/>
      <c r="I16" s="50" t="n">
        <v>1</v>
      </c>
      <c r="XEY16" s="19" t="n"/>
      <c r="XEZ16" s="19" t="n"/>
      <c r="XFA16" s="19" t="n"/>
      <c r="XFB16" s="19" t="n"/>
      <c r="XFC16" s="19" t="n"/>
      <c r="XFD16" s="19" t="n"/>
    </row>
    <row r="17" ht="30" customFormat="1" customHeight="1" s="17">
      <c r="A17" s="195" t="n"/>
      <c r="B17" s="217" t="n"/>
      <c r="C17" s="219" t="n"/>
      <c r="D17" s="48" t="inlineStr">
        <is>
          <t>成本指标</t>
        </is>
      </c>
      <c r="E17" s="49" t="inlineStr">
        <is>
          <t>农房抗震改造补助标准（**元/户（套））</t>
        </is>
      </c>
      <c r="F17" s="193" t="n"/>
      <c r="G17" s="193" t="n"/>
      <c r="H17" s="194" t="n"/>
      <c r="I17" s="51" t="inlineStr">
        <is>
          <t>户均补助2.85万元</t>
        </is>
      </c>
      <c r="XEY17" s="19" t="n"/>
      <c r="XEZ17" s="19" t="n"/>
      <c r="XFA17" s="19" t="n"/>
      <c r="XFB17" s="19" t="n"/>
      <c r="XFC17" s="19" t="n"/>
      <c r="XFD17" s="19" t="n"/>
    </row>
    <row r="18" ht="30" customFormat="1" customHeight="1" s="17">
      <c r="A18" s="195" t="n"/>
      <c r="B18" s="48" t="inlineStr">
        <is>
          <t>效
益
指
标</t>
        </is>
      </c>
      <c r="C18" s="214" t="n"/>
      <c r="D18" s="48" t="inlineStr">
        <is>
          <t>社会效益
指标</t>
        </is>
      </c>
      <c r="E18" s="49" t="inlineStr">
        <is>
          <t>改造后房屋在相当于本地区抗震设防烈度地震中表现</t>
        </is>
      </c>
      <c r="F18" s="193" t="n"/>
      <c r="G18" s="193" t="n"/>
      <c r="H18" s="194" t="n"/>
      <c r="I18" s="52" t="inlineStr">
        <is>
          <t>达到7级抗震要求</t>
        </is>
      </c>
      <c r="XEY18" s="19" t="n"/>
      <c r="XEZ18" s="19" t="n"/>
      <c r="XFA18" s="19" t="n"/>
      <c r="XFB18" s="19" t="n"/>
      <c r="XFC18" s="19" t="n"/>
      <c r="XFD18" s="19" t="n"/>
    </row>
    <row r="19" ht="30" customHeight="1">
      <c r="A19" s="195" t="n"/>
      <c r="B19" s="215" t="n"/>
      <c r="C19" s="216" t="n"/>
      <c r="D19" s="195" t="n"/>
      <c r="E19" s="49" t="inlineStr">
        <is>
          <t>受益人口数（≥**人）</t>
        </is>
      </c>
      <c r="F19" s="193" t="n"/>
      <c r="G19" s="193" t="n"/>
      <c r="H19" s="194" t="n"/>
      <c r="I19" s="52" t="inlineStr">
        <is>
          <t>≥749人</t>
        </is>
      </c>
    </row>
    <row r="20" ht="36" customHeight="1">
      <c r="A20" s="195" t="n"/>
      <c r="B20" s="215" t="n"/>
      <c r="C20" s="216" t="n"/>
      <c r="D20" s="196" t="n"/>
      <c r="E20" s="49" t="inlineStr">
        <is>
          <t>改造后房屋人畜分离、卫生厕所等基本卫生条件(有基本保障)</t>
        </is>
      </c>
      <c r="F20" s="193" t="n"/>
      <c r="G20" s="193" t="n"/>
      <c r="H20" s="194" t="n"/>
      <c r="I20" s="52" t="inlineStr">
        <is>
          <t>基本保障</t>
        </is>
      </c>
    </row>
    <row r="21" ht="30" customHeight="1">
      <c r="A21" s="195" t="n"/>
      <c r="B21" s="217" t="n"/>
      <c r="C21" s="219" t="n"/>
      <c r="D21" s="48" t="inlineStr">
        <is>
          <t>可持续影响指标</t>
        </is>
      </c>
      <c r="E21" s="49" t="inlineStr">
        <is>
          <t>改造后房屋保证安全期限(≥**年)</t>
        </is>
      </c>
      <c r="F21" s="193" t="n"/>
      <c r="G21" s="193" t="n"/>
      <c r="H21" s="194" t="n"/>
      <c r="I21" s="52" t="inlineStr">
        <is>
          <t>≥70年</t>
        </is>
      </c>
    </row>
    <row r="22" ht="30" customHeight="1">
      <c r="A22" s="196" t="n"/>
      <c r="B22" s="48" t="inlineStr">
        <is>
          <t>满意度指标</t>
        </is>
      </c>
      <c r="C22" s="194" t="n"/>
      <c r="D22" s="48" t="inlineStr">
        <is>
          <t>服务对象
满意度指标</t>
        </is>
      </c>
      <c r="E22" s="49" t="inlineStr">
        <is>
          <t>受益人口满意度（ ≥**% ）</t>
        </is>
      </c>
      <c r="F22" s="193" t="n"/>
      <c r="G22" s="193" t="n"/>
      <c r="H22" s="194" t="n"/>
      <c r="I22" s="52" t="inlineStr">
        <is>
          <t>≥100%</t>
        </is>
      </c>
    </row>
  </sheetData>
  <mergeCells count="41">
    <mergeCell ref="F4:G4"/>
    <mergeCell ref="E16:H16"/>
    <mergeCell ref="B22:C22"/>
    <mergeCell ref="A3:C3"/>
    <mergeCell ref="D11:D12"/>
    <mergeCell ref="H4:I4"/>
    <mergeCell ref="D18:D20"/>
    <mergeCell ref="E22:H22"/>
    <mergeCell ref="F3:G3"/>
    <mergeCell ref="D6:E6"/>
    <mergeCell ref="A2:I2"/>
    <mergeCell ref="E18:H18"/>
    <mergeCell ref="E12:H12"/>
    <mergeCell ref="D13:D14"/>
    <mergeCell ref="E21:H21"/>
    <mergeCell ref="B11:C17"/>
    <mergeCell ref="A4:C4"/>
    <mergeCell ref="B8:I8"/>
    <mergeCell ref="F6:I6"/>
    <mergeCell ref="A5:C7"/>
    <mergeCell ref="E14:H14"/>
    <mergeCell ref="D15:D16"/>
    <mergeCell ref="E17:H17"/>
    <mergeCell ref="A8:A9"/>
    <mergeCell ref="D7:E7"/>
    <mergeCell ref="F7:I7"/>
    <mergeCell ref="B10:C10"/>
    <mergeCell ref="E20:H20"/>
    <mergeCell ref="D4:E4"/>
    <mergeCell ref="F5:I5"/>
    <mergeCell ref="E19:H19"/>
    <mergeCell ref="D3:E3"/>
    <mergeCell ref="E10:H10"/>
    <mergeCell ref="A10:A22"/>
    <mergeCell ref="H3:I3"/>
    <mergeCell ref="B9:I9"/>
    <mergeCell ref="E13:H13"/>
    <mergeCell ref="B18:C21"/>
    <mergeCell ref="D5:E5"/>
    <mergeCell ref="E15:H15"/>
    <mergeCell ref="E11:H11"/>
  </mergeCells>
  <pageMargins left="0.75" right="0.75" top="1" bottom="1" header="0.5" footer="0.5"/>
  <pageSetup orientation="portrait" paperSize="9"/>
</worksheet>
</file>

<file path=xl/worksheets/sheet21.xml><?xml version="1.0" encoding="utf-8"?>
<worksheet xmlns="http://schemas.openxmlformats.org/spreadsheetml/2006/main">
  <sheetPr>
    <outlinePr summaryBelow="1" summaryRight="1"/>
    <pageSetUpPr/>
  </sheetPr>
  <dimension ref="A1:XFD25"/>
  <sheetViews>
    <sheetView workbookViewId="0">
      <selection activeCell="D4" sqref="D4:E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附件2-20</t>
        </is>
      </c>
      <c r="I1" s="29" t="n"/>
      <c r="XEY1" s="31" t="n"/>
      <c r="XEZ1" s="31" t="n"/>
      <c r="XFA1" s="31" t="n"/>
      <c r="XFB1" s="31" t="n"/>
      <c r="XFC1" s="31" t="n"/>
      <c r="XFD1" s="31" t="n"/>
    </row>
    <row r="2" ht="29" customFormat="1" customHeight="1" s="17">
      <c r="A2" s="21" t="inlineStr">
        <is>
          <t>环县2022年县级财政衔接资金绩效目标表</t>
        </is>
      </c>
      <c r="XEY2" s="19" t="n"/>
      <c r="XEZ2" s="19" t="n"/>
      <c r="XFA2" s="19" t="n"/>
      <c r="XFB2" s="19" t="n"/>
      <c r="XFC2" s="19" t="n"/>
      <c r="XFD2" s="19" t="n"/>
    </row>
    <row r="3" ht="27" customFormat="1" customHeight="1" s="17">
      <c r="A3" s="33" t="inlineStr">
        <is>
          <t>项目名称</t>
        </is>
      </c>
      <c r="B3" s="193" t="n"/>
      <c r="C3" s="194" t="n"/>
      <c r="D3" s="33" t="inlineStr">
        <is>
          <t>毛井镇砖城子村基础设施建设工程</t>
        </is>
      </c>
      <c r="E3" s="194" t="n"/>
      <c r="F3" s="33" t="inlineStr">
        <is>
          <t>项目负责人及电话</t>
        </is>
      </c>
      <c r="G3" s="194" t="n"/>
      <c r="H3" s="33" t="inlineStr">
        <is>
          <t>贾杰 13884196166</t>
        </is>
      </c>
      <c r="I3" s="194" t="n"/>
      <c r="XEY3" s="19" t="n"/>
      <c r="XEZ3" s="19" t="n"/>
      <c r="XFA3" s="19" t="n"/>
      <c r="XFB3" s="19" t="n"/>
      <c r="XFC3" s="19" t="n"/>
      <c r="XFD3" s="19" t="n"/>
    </row>
    <row r="4" ht="27" customFormat="1" customHeight="1" s="17">
      <c r="A4" s="33" t="inlineStr">
        <is>
          <t>主管部门</t>
        </is>
      </c>
      <c r="B4" s="193" t="n"/>
      <c r="C4" s="194" t="n"/>
      <c r="D4" s="33" t="inlineStr">
        <is>
          <t>环县住房和城乡建设局</t>
        </is>
      </c>
      <c r="E4" s="194" t="n"/>
      <c r="F4" s="33" t="inlineStr">
        <is>
          <t>实施单位</t>
        </is>
      </c>
      <c r="G4" s="194" t="n"/>
      <c r="H4" s="33" t="inlineStr">
        <is>
          <t>毛井镇政府</t>
        </is>
      </c>
      <c r="I4" s="194" t="n"/>
      <c r="XEY4" s="19" t="n"/>
      <c r="XEZ4" s="19" t="n"/>
      <c r="XFA4" s="19" t="n"/>
      <c r="XFB4" s="19" t="n"/>
      <c r="XFC4" s="19" t="n"/>
      <c r="XFD4" s="19" t="n"/>
    </row>
    <row r="5" ht="27" customFormat="1" customHeight="1" s="17">
      <c r="A5" s="33" t="inlineStr">
        <is>
          <t>资金情况
（万元）</t>
        </is>
      </c>
      <c r="B5" s="213" t="n"/>
      <c r="C5" s="214" t="n"/>
      <c r="D5" s="33" t="inlineStr">
        <is>
          <t>年度资金总额：</t>
        </is>
      </c>
      <c r="E5" s="194" t="n"/>
      <c r="F5" s="33" t="n">
        <v>85</v>
      </c>
      <c r="G5" s="193" t="n"/>
      <c r="H5" s="193" t="n"/>
      <c r="I5" s="194" t="n"/>
      <c r="XEY5" s="19" t="n"/>
      <c r="XEZ5" s="19" t="n"/>
      <c r="XFA5" s="19" t="n"/>
      <c r="XFB5" s="19" t="n"/>
      <c r="XFC5" s="19" t="n"/>
      <c r="XFD5" s="19" t="n"/>
    </row>
    <row r="6" ht="27" customFormat="1" customHeight="1" s="17">
      <c r="A6" s="215" t="n"/>
      <c r="C6" s="216" t="n"/>
      <c r="D6" s="33" t="inlineStr">
        <is>
          <t>其中：财政拨款</t>
        </is>
      </c>
      <c r="E6" s="194" t="n"/>
      <c r="F6" s="33" t="n"/>
      <c r="G6" s="193" t="n"/>
      <c r="H6" s="193" t="n"/>
      <c r="I6" s="194" t="n"/>
      <c r="XEY6" s="19" t="n"/>
      <c r="XEZ6" s="19" t="n"/>
      <c r="XFA6" s="19" t="n"/>
      <c r="XFB6" s="19" t="n"/>
      <c r="XFC6" s="19" t="n"/>
      <c r="XFD6" s="19" t="n"/>
    </row>
    <row r="7" ht="27" customFormat="1" customHeight="1" s="17">
      <c r="A7" s="217" t="n"/>
      <c r="B7" s="218" t="n"/>
      <c r="C7" s="219" t="n"/>
      <c r="D7" s="33" t="inlineStr">
        <is>
          <t>其他资金</t>
        </is>
      </c>
      <c r="E7" s="194" t="n"/>
      <c r="F7" s="33" t="n"/>
      <c r="G7" s="193" t="n"/>
      <c r="H7" s="193" t="n"/>
      <c r="I7" s="194" t="n"/>
      <c r="XEY7" s="19" t="n"/>
      <c r="XEZ7" s="19" t="n"/>
      <c r="XFA7" s="19" t="n"/>
      <c r="XFB7" s="19" t="n"/>
      <c r="XFC7" s="19" t="n"/>
      <c r="XFD7" s="19" t="n"/>
    </row>
    <row r="8" ht="27" customFormat="1" customHeight="1" s="17">
      <c r="A8" s="33" t="inlineStr">
        <is>
          <t>总
体
目
标</t>
        </is>
      </c>
      <c r="B8" s="33" t="inlineStr">
        <is>
          <t>年度目标</t>
        </is>
      </c>
      <c r="C8" s="193" t="n"/>
      <c r="D8" s="193" t="n"/>
      <c r="E8" s="193" t="n"/>
      <c r="F8" s="193" t="n"/>
      <c r="G8" s="193" t="n"/>
      <c r="H8" s="193" t="n"/>
      <c r="I8" s="194" t="n"/>
      <c r="XEY8" s="19" t="n"/>
      <c r="XEZ8" s="19" t="n"/>
      <c r="XFA8" s="19" t="n"/>
      <c r="XFB8" s="19" t="n"/>
      <c r="XFC8" s="19" t="n"/>
      <c r="XFD8" s="19" t="n"/>
    </row>
    <row r="9" ht="27" customFormat="1" customHeight="1" s="17">
      <c r="A9" s="196" t="n"/>
      <c r="B9" s="35" t="inlineStr">
        <is>
          <t>加强基础设施建设，改善农村环提升环境质量。</t>
        </is>
      </c>
      <c r="C9" s="193" t="n"/>
      <c r="D9" s="193" t="n"/>
      <c r="E9" s="193" t="n"/>
      <c r="F9" s="193" t="n"/>
      <c r="G9" s="193" t="n"/>
      <c r="H9" s="193" t="n"/>
      <c r="I9" s="194" t="n"/>
      <c r="XEY9" s="19" t="n"/>
      <c r="XEZ9" s="19" t="n"/>
      <c r="XFA9" s="19" t="n"/>
      <c r="XFB9" s="19" t="n"/>
      <c r="XFC9" s="19" t="n"/>
      <c r="XFD9" s="19" t="n"/>
    </row>
    <row r="10" ht="27" customFormat="1" customHeight="1" s="17">
      <c r="A10" s="33" t="inlineStr">
        <is>
          <t>绩
效
指
标</t>
        </is>
      </c>
      <c r="B10" s="33" t="inlineStr">
        <is>
          <t>一级指标</t>
        </is>
      </c>
      <c r="C10" s="194" t="n"/>
      <c r="D10" s="33" t="inlineStr">
        <is>
          <t>二级指标</t>
        </is>
      </c>
      <c r="E10" s="33" t="inlineStr">
        <is>
          <t>三级指标</t>
        </is>
      </c>
      <c r="F10" s="193" t="n"/>
      <c r="G10" s="193" t="n"/>
      <c r="H10" s="194" t="n"/>
      <c r="I10" s="33" t="inlineStr">
        <is>
          <t>指标值</t>
        </is>
      </c>
      <c r="XEY10" s="19" t="n"/>
      <c r="XEZ10" s="19" t="n"/>
      <c r="XFA10" s="19" t="n"/>
      <c r="XFB10" s="19" t="n"/>
      <c r="XFC10" s="19" t="n"/>
      <c r="XFD10" s="19" t="n"/>
    </row>
    <row r="11" ht="27" customFormat="1" customHeight="1" s="17">
      <c r="A11" s="195" t="n"/>
      <c r="B11" s="33" t="inlineStr">
        <is>
          <t>产出指标</t>
        </is>
      </c>
      <c r="C11" s="214" t="n"/>
      <c r="D11" s="33" t="inlineStr">
        <is>
          <t>数量指标</t>
        </is>
      </c>
      <c r="E11" s="36" t="inlineStr">
        <is>
          <t>拆除严重隐患坡（≥（平方米)）</t>
        </is>
      </c>
      <c r="F11" s="193" t="n"/>
      <c r="G11" s="193" t="n"/>
      <c r="H11" s="194" t="n"/>
      <c r="I11" s="33" t="n">
        <v>820</v>
      </c>
      <c r="XEY11" s="19" t="n"/>
      <c r="XEZ11" s="19" t="n"/>
      <c r="XFA11" s="19" t="n"/>
      <c r="XFB11" s="19" t="n"/>
      <c r="XFC11" s="19" t="n"/>
      <c r="XFD11" s="19" t="n"/>
    </row>
    <row r="12" ht="27" customFormat="1" customHeight="1" s="17">
      <c r="A12" s="195" t="n"/>
      <c r="B12" s="215" t="n"/>
      <c r="C12" s="216" t="n"/>
      <c r="D12" s="195" t="n"/>
      <c r="E12" s="36" t="inlineStr">
        <is>
          <t>新建排污管道DN300双壁波纹管（≥（米)）</t>
        </is>
      </c>
      <c r="F12" s="193" t="n"/>
      <c r="G12" s="193" t="n"/>
      <c r="H12" s="194" t="n"/>
      <c r="I12" s="33" t="n">
        <v>200</v>
      </c>
      <c r="XEY12" s="19" t="n"/>
      <c r="XEZ12" s="19" t="n"/>
      <c r="XFA12" s="19" t="n"/>
      <c r="XFB12" s="19" t="n"/>
      <c r="XFC12" s="19" t="n"/>
      <c r="XFD12" s="19" t="n"/>
    </row>
    <row r="13" ht="27" customFormat="1" customHeight="1" s="17">
      <c r="A13" s="195" t="n"/>
      <c r="B13" s="215" t="n"/>
      <c r="C13" s="216" t="n"/>
      <c r="D13" s="195" t="n"/>
      <c r="E13" s="36" t="inlineStr">
        <is>
          <t>检查井（≥（座)）</t>
        </is>
      </c>
      <c r="F13" s="193" t="n"/>
      <c r="G13" s="193" t="n"/>
      <c r="H13" s="194" t="n"/>
      <c r="I13" s="33" t="n">
        <v>10</v>
      </c>
      <c r="XEY13" s="19" t="n"/>
      <c r="XEZ13" s="19" t="n"/>
      <c r="XFA13" s="19" t="n"/>
      <c r="XFB13" s="19" t="n"/>
      <c r="XFC13" s="19" t="n"/>
      <c r="XFD13" s="19" t="n"/>
    </row>
    <row r="14" ht="27" customFormat="1" customHeight="1" s="17">
      <c r="A14" s="195" t="n"/>
      <c r="B14" s="215" t="n"/>
      <c r="C14" s="216" t="n"/>
      <c r="D14" s="195" t="n"/>
      <c r="E14" s="36" t="inlineStr">
        <is>
          <t>硬化3米宽道路（≥（米)）</t>
        </is>
      </c>
      <c r="F14" s="193" t="n"/>
      <c r="G14" s="193" t="n"/>
      <c r="H14" s="194" t="n"/>
      <c r="I14" s="33" t="n">
        <v>300</v>
      </c>
    </row>
    <row r="15" ht="27" customFormat="1" customHeight="1" s="17">
      <c r="A15" s="195" t="n"/>
      <c r="B15" s="215" t="n"/>
      <c r="C15" s="216" t="n"/>
      <c r="D15" s="196" t="n"/>
      <c r="E15" s="36" t="inlineStr">
        <is>
          <t>建设浆砌石护坡（≥（平方米)）</t>
        </is>
      </c>
      <c r="F15" s="193" t="n"/>
      <c r="G15" s="193" t="n"/>
      <c r="H15" s="194" t="n"/>
      <c r="I15" s="33" t="n">
        <v>1625</v>
      </c>
      <c r="XEY15" s="19" t="n"/>
      <c r="XEZ15" s="19" t="n"/>
      <c r="XFA15" s="19" t="n"/>
      <c r="XFB15" s="19" t="n"/>
      <c r="XFC15" s="19" t="n"/>
      <c r="XFD15" s="19" t="n"/>
    </row>
    <row r="16" ht="27" customFormat="1" customHeight="1" s="17">
      <c r="A16" s="195" t="n"/>
      <c r="B16" s="215" t="n"/>
      <c r="C16" s="216" t="n"/>
      <c r="D16" s="33" t="inlineStr">
        <is>
          <t>质量指标</t>
        </is>
      </c>
      <c r="E16" s="36" t="inlineStr">
        <is>
          <t>配套合格率(100%)</t>
        </is>
      </c>
      <c r="F16" s="193" t="n"/>
      <c r="G16" s="193" t="n"/>
      <c r="H16" s="194" t="n"/>
      <c r="I16" s="45" t="n">
        <v>1</v>
      </c>
      <c r="XEY16" s="19" t="n"/>
      <c r="XEZ16" s="19" t="n"/>
      <c r="XFA16" s="19" t="n"/>
      <c r="XFB16" s="19" t="n"/>
      <c r="XFC16" s="19" t="n"/>
      <c r="XFD16" s="19" t="n"/>
    </row>
    <row r="17" ht="27" customHeight="1">
      <c r="A17" s="195" t="n"/>
      <c r="B17" s="215" t="n"/>
      <c r="C17" s="216" t="n"/>
      <c r="D17" s="196" t="n"/>
      <c r="E17" s="36" t="inlineStr">
        <is>
          <t>配套后满足基本生活功能需要比例(≥**%)</t>
        </is>
      </c>
      <c r="F17" s="193" t="n"/>
      <c r="G17" s="193" t="n"/>
      <c r="H17" s="194" t="n"/>
      <c r="I17" s="45" t="n">
        <v>1</v>
      </c>
    </row>
    <row r="18" ht="27" customHeight="1">
      <c r="A18" s="195" t="n"/>
      <c r="B18" s="215" t="n"/>
      <c r="C18" s="216" t="n"/>
      <c r="D18" s="33" t="inlineStr">
        <is>
          <t>时效指标</t>
        </is>
      </c>
      <c r="E18" s="35" t="inlineStr">
        <is>
          <t>当年完成率(≥**%)</t>
        </is>
      </c>
      <c r="F18" s="193" t="n"/>
      <c r="G18" s="193" t="n"/>
      <c r="H18" s="194" t="n"/>
      <c r="I18" s="45" t="n">
        <v>1</v>
      </c>
    </row>
    <row r="19" ht="27" customHeight="1">
      <c r="A19" s="195" t="n"/>
      <c r="B19" s="217" t="n"/>
      <c r="C19" s="219" t="n"/>
      <c r="D19" s="33" t="inlineStr">
        <is>
          <t>成本指标</t>
        </is>
      </c>
      <c r="E19" s="37" t="inlineStr">
        <is>
          <t>配套标准（万元/村）</t>
        </is>
      </c>
      <c r="F19" s="193" t="n"/>
      <c r="G19" s="193" t="n"/>
      <c r="H19" s="194" t="n"/>
      <c r="I19" s="33" t="n">
        <v>85</v>
      </c>
    </row>
    <row r="20" ht="27" customHeight="1">
      <c r="A20" s="195" t="n"/>
      <c r="B20" s="33" t="inlineStr">
        <is>
          <t>效益指标</t>
        </is>
      </c>
      <c r="C20" s="214" t="n"/>
      <c r="D20" s="33" t="inlineStr">
        <is>
          <t>经济指标</t>
        </is>
      </c>
      <c r="E20" s="37" t="inlineStr">
        <is>
          <t>配套后保证安全期限(≥**年)</t>
        </is>
      </c>
      <c r="F20" s="193" t="n"/>
      <c r="G20" s="193" t="n"/>
      <c r="H20" s="194" t="n"/>
      <c r="I20" s="33" t="n">
        <v>10</v>
      </c>
    </row>
    <row r="21" ht="27" customHeight="1">
      <c r="A21" s="195" t="n"/>
      <c r="B21" s="215" t="n"/>
      <c r="C21" s="216" t="n"/>
      <c r="D21" s="33" t="inlineStr">
        <is>
          <t>社会效益
指标</t>
        </is>
      </c>
      <c r="E21" s="42" t="inlineStr">
        <is>
          <t>配套后人居环境改善表现(明显改善)</t>
        </is>
      </c>
      <c r="F21" s="193" t="n"/>
      <c r="G21" s="193" t="n"/>
      <c r="H21" s="194" t="n"/>
      <c r="I21" s="33" t="inlineStr">
        <is>
          <t>明显改善</t>
        </is>
      </c>
    </row>
    <row r="22" ht="27" customHeight="1">
      <c r="A22" s="195" t="n"/>
      <c r="B22" s="215" t="n"/>
      <c r="C22" s="216" t="n"/>
      <c r="D22" s="195" t="n"/>
      <c r="E22" s="36" t="inlineStr">
        <is>
          <t>配套后群众基本卫生条件(有基本保障)</t>
        </is>
      </c>
      <c r="F22" s="193" t="n"/>
      <c r="G22" s="193" t="n"/>
      <c r="H22" s="194" t="n"/>
      <c r="I22" s="33" t="inlineStr">
        <is>
          <t>有基本保障</t>
        </is>
      </c>
    </row>
    <row r="23" ht="27" customHeight="1">
      <c r="A23" s="195" t="n"/>
      <c r="B23" s="215" t="n"/>
      <c r="C23" s="216" t="n"/>
      <c r="D23" s="195" t="n"/>
      <c r="E23" s="42" t="inlineStr">
        <is>
          <t>配套后受益户（≥**户）</t>
        </is>
      </c>
      <c r="F23" s="193" t="n"/>
      <c r="G23" s="193" t="n"/>
      <c r="H23" s="194" t="n"/>
      <c r="I23" s="33" t="n">
        <v>2006</v>
      </c>
    </row>
    <row r="24" ht="27" customHeight="1">
      <c r="A24" s="195" t="n"/>
      <c r="B24" s="217" t="n"/>
      <c r="C24" s="219" t="n"/>
      <c r="D24" s="196" t="n"/>
      <c r="E24" s="42" t="inlineStr">
        <is>
          <t>配套后受益村（≥**个）</t>
        </is>
      </c>
      <c r="F24" s="193" t="n"/>
      <c r="G24" s="193" t="n"/>
      <c r="H24" s="194" t="n"/>
      <c r="I24" s="33" t="n">
        <v>1</v>
      </c>
    </row>
    <row r="25" ht="27" customHeight="1">
      <c r="A25" s="196" t="n"/>
      <c r="B25" s="33" t="inlineStr">
        <is>
          <t>满意度指标</t>
        </is>
      </c>
      <c r="C25" s="194" t="n"/>
      <c r="D25" s="33" t="inlineStr">
        <is>
          <t>满意度指标</t>
        </is>
      </c>
      <c r="E25" s="37" t="inlineStr">
        <is>
          <t>受益人口满意度（ ≥**% ）</t>
        </is>
      </c>
      <c r="F25" s="193" t="n"/>
      <c r="G25" s="193" t="n"/>
      <c r="H25" s="194" t="n"/>
      <c r="I25" s="45" t="n">
        <v>1</v>
      </c>
    </row>
  </sheetData>
  <mergeCells count="43">
    <mergeCell ref="F4:G4"/>
    <mergeCell ref="B25:C25"/>
    <mergeCell ref="B20:C24"/>
    <mergeCell ref="E16:H16"/>
    <mergeCell ref="A3:C3"/>
    <mergeCell ref="E25:H25"/>
    <mergeCell ref="H4:I4"/>
    <mergeCell ref="D21:D24"/>
    <mergeCell ref="E22:H22"/>
    <mergeCell ref="F3:G3"/>
    <mergeCell ref="D6:E6"/>
    <mergeCell ref="A2:I2"/>
    <mergeCell ref="E18:H18"/>
    <mergeCell ref="E12:H12"/>
    <mergeCell ref="E21:H21"/>
    <mergeCell ref="A10:A25"/>
    <mergeCell ref="D16:D17"/>
    <mergeCell ref="A4:C4"/>
    <mergeCell ref="B8:I8"/>
    <mergeCell ref="E24:H24"/>
    <mergeCell ref="F6:I6"/>
    <mergeCell ref="A5:C7"/>
    <mergeCell ref="E14:H14"/>
    <mergeCell ref="E17:H17"/>
    <mergeCell ref="E23:H23"/>
    <mergeCell ref="D7:E7"/>
    <mergeCell ref="A8:A9"/>
    <mergeCell ref="F7:I7"/>
    <mergeCell ref="B10:C10"/>
    <mergeCell ref="E20:H20"/>
    <mergeCell ref="B11:C19"/>
    <mergeCell ref="D4:E4"/>
    <mergeCell ref="F5:I5"/>
    <mergeCell ref="E19:H19"/>
    <mergeCell ref="D3:E3"/>
    <mergeCell ref="E10:H10"/>
    <mergeCell ref="D11:D15"/>
    <mergeCell ref="H3:I3"/>
    <mergeCell ref="B9:I9"/>
    <mergeCell ref="E13:H13"/>
    <mergeCell ref="D5:E5"/>
    <mergeCell ref="E15:H15"/>
    <mergeCell ref="E11:H11"/>
  </mergeCells>
  <pageMargins left="0.75" right="0.75" top="1" bottom="1" header="0.5" footer="0.5"/>
  <pageSetup orientation="portrait" paperSize="9"/>
</worksheet>
</file>

<file path=xl/worksheets/sheet22.xml><?xml version="1.0" encoding="utf-8"?>
<worksheet xmlns="http://schemas.openxmlformats.org/spreadsheetml/2006/main">
  <sheetPr>
    <outlinePr summaryBelow="1" summaryRight="1"/>
    <pageSetUpPr/>
  </sheetPr>
  <dimension ref="A1:XFD17"/>
  <sheetViews>
    <sheetView topLeftCell="A4" workbookViewId="0">
      <selection activeCell="P16" sqref="P16"/>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附件2-21</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29" customFormat="1" customHeight="1" s="17">
      <c r="A3" s="67" t="inlineStr">
        <is>
          <t>项目名称</t>
        </is>
      </c>
      <c r="B3" s="193" t="n"/>
      <c r="C3" s="194" t="n"/>
      <c r="D3" s="67" t="inlineStr">
        <is>
          <t>集中供水工程</t>
        </is>
      </c>
      <c r="E3" s="194" t="n"/>
      <c r="F3" s="67" t="inlineStr">
        <is>
          <t>项目负责人及电话</t>
        </is>
      </c>
      <c r="G3" s="194" t="n"/>
      <c r="H3" s="67" t="inlineStr">
        <is>
          <t>李英璞 4421597</t>
        </is>
      </c>
      <c r="I3" s="194" t="n"/>
      <c r="XEY3" s="19" t="n"/>
      <c r="XEZ3" s="19" t="n"/>
      <c r="XFA3" s="19" t="n"/>
      <c r="XFB3" s="19" t="n"/>
      <c r="XFC3" s="19" t="n"/>
      <c r="XFD3" s="19" t="n"/>
    </row>
    <row r="4" ht="29" customFormat="1" customHeight="1" s="17">
      <c r="A4" s="67" t="inlineStr">
        <is>
          <t>主管部门</t>
        </is>
      </c>
      <c r="B4" s="193" t="n"/>
      <c r="C4" s="194" t="n"/>
      <c r="D4" s="67" t="inlineStr">
        <is>
          <t>环县水务局</t>
        </is>
      </c>
      <c r="E4" s="194" t="n"/>
      <c r="F4" s="67" t="inlineStr">
        <is>
          <t>实施单位</t>
        </is>
      </c>
      <c r="G4" s="194" t="n"/>
      <c r="H4" s="67" t="inlineStr">
        <is>
          <t>环县水务局</t>
        </is>
      </c>
      <c r="I4" s="194" t="n"/>
      <c r="XEY4" s="19" t="n"/>
      <c r="XEZ4" s="19" t="n"/>
      <c r="XFA4" s="19" t="n"/>
      <c r="XFB4" s="19" t="n"/>
      <c r="XFC4" s="19" t="n"/>
      <c r="XFD4" s="19" t="n"/>
    </row>
    <row r="5" ht="35" customFormat="1" customHeight="1" s="17">
      <c r="A5" s="67" t="inlineStr">
        <is>
          <t>资金情况
（万元）</t>
        </is>
      </c>
      <c r="B5" s="213" t="n"/>
      <c r="C5" s="214" t="n"/>
      <c r="D5" s="24" t="inlineStr">
        <is>
          <t>年度资金总额：</t>
        </is>
      </c>
      <c r="E5" s="194" t="n"/>
      <c r="F5" s="67" t="n">
        <v>295.1</v>
      </c>
      <c r="G5" s="193" t="n"/>
      <c r="H5" s="193" t="n"/>
      <c r="I5" s="194" t="n"/>
      <c r="XEY5" s="19" t="n"/>
      <c r="XEZ5" s="19" t="n"/>
      <c r="XFA5" s="19" t="n"/>
      <c r="XFB5" s="19" t="n"/>
      <c r="XFC5" s="19" t="n"/>
      <c r="XFD5" s="19" t="n"/>
    </row>
    <row r="6" ht="35" customFormat="1" customHeight="1" s="17">
      <c r="A6" s="215" t="n"/>
      <c r="C6" s="216" t="n"/>
      <c r="D6" s="67" t="inlineStr">
        <is>
          <t xml:space="preserve">       其中：财政拨款</t>
        </is>
      </c>
      <c r="E6" s="194" t="n"/>
      <c r="F6" s="67" t="n">
        <v>295.1</v>
      </c>
      <c r="G6" s="193" t="n"/>
      <c r="H6" s="193" t="n"/>
      <c r="I6" s="194" t="n"/>
      <c r="XEY6" s="19" t="n"/>
      <c r="XEZ6" s="19" t="n"/>
      <c r="XFA6" s="19" t="n"/>
      <c r="XFB6" s="19" t="n"/>
      <c r="XFC6" s="19" t="n"/>
      <c r="XFD6" s="19" t="n"/>
    </row>
    <row r="7" ht="35" customFormat="1" customHeight="1" s="17">
      <c r="A7" s="217" t="n"/>
      <c r="B7" s="218" t="n"/>
      <c r="C7" s="219" t="n"/>
      <c r="D7" s="67" t="inlineStr">
        <is>
          <t xml:space="preserve">             其他资金</t>
        </is>
      </c>
      <c r="E7" s="194" t="n"/>
      <c r="F7" s="67"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38" customFormat="1" customHeight="1" s="17">
      <c r="A9" s="196" t="n"/>
      <c r="B9" s="9" t="inlineStr">
        <is>
          <t>改造提升农村供水质量，保障产业发展供水求。</t>
        </is>
      </c>
      <c r="C9" s="193" t="n"/>
      <c r="D9" s="193" t="n"/>
      <c r="E9" s="193" t="n"/>
      <c r="F9" s="193" t="n"/>
      <c r="G9" s="193" t="n"/>
      <c r="H9" s="193" t="n"/>
      <c r="I9" s="194" t="n"/>
      <c r="XEY9" s="19" t="n"/>
      <c r="XEZ9" s="19" t="n"/>
      <c r="XFA9" s="19" t="n"/>
      <c r="XFB9" s="19" t="n"/>
      <c r="XFC9" s="19" t="n"/>
      <c r="XFD9" s="19" t="n"/>
    </row>
    <row r="10" ht="38"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50" customFormat="1" customHeight="1" s="17">
      <c r="A11" s="195" t="n"/>
      <c r="B11" s="30" t="inlineStr">
        <is>
          <t>产出指标</t>
        </is>
      </c>
      <c r="C11" s="214" t="n"/>
      <c r="D11" s="30" t="inlineStr">
        <is>
          <t>数量指标</t>
        </is>
      </c>
      <c r="E11" s="30" t="inlineStr">
        <is>
          <t>实施集中供水工程数量</t>
        </is>
      </c>
      <c r="F11" s="193" t="n"/>
      <c r="G11" s="193" t="n"/>
      <c r="H11" s="194" t="n"/>
      <c r="I11" s="30" t="inlineStr">
        <is>
          <t>3处</t>
        </is>
      </c>
      <c r="XEY11" s="19" t="n"/>
      <c r="XEZ11" s="19" t="n"/>
      <c r="XFA11" s="19" t="n"/>
      <c r="XFB11" s="19" t="n"/>
      <c r="XFC11" s="19" t="n"/>
      <c r="XFD11" s="19" t="n"/>
    </row>
    <row r="12" ht="50" customFormat="1" customHeight="1" s="17">
      <c r="A12" s="195" t="n"/>
      <c r="B12" s="215" t="n"/>
      <c r="C12" s="216" t="n"/>
      <c r="D12" s="25" t="inlineStr">
        <is>
          <t>质量指标</t>
        </is>
      </c>
      <c r="E12" s="30" t="inlineStr">
        <is>
          <t>项目验收合格情况</t>
        </is>
      </c>
      <c r="F12" s="193" t="n"/>
      <c r="G12" s="193" t="n"/>
      <c r="H12" s="194" t="n"/>
      <c r="I12" s="32" t="inlineStr">
        <is>
          <t>合格</t>
        </is>
      </c>
      <c r="XEY12" s="19" t="n"/>
      <c r="XEZ12" s="19" t="n"/>
      <c r="XFA12" s="19" t="n"/>
      <c r="XFB12" s="19" t="n"/>
      <c r="XFC12" s="19" t="n"/>
      <c r="XFD12" s="19" t="n"/>
    </row>
    <row r="13" ht="50" customFormat="1" customHeight="1" s="17">
      <c r="A13" s="195" t="n"/>
      <c r="B13" s="215" t="n"/>
      <c r="C13" s="216" t="n"/>
      <c r="D13" s="30" t="inlineStr">
        <is>
          <t>时效指标</t>
        </is>
      </c>
      <c r="E13" s="30" t="inlineStr">
        <is>
          <t>项目按时完成情况</t>
        </is>
      </c>
      <c r="F13" s="193" t="n"/>
      <c r="G13" s="193" t="n"/>
      <c r="H13" s="194" t="n"/>
      <c r="I13" s="13" t="inlineStr">
        <is>
          <t>按时完成</t>
        </is>
      </c>
      <c r="XEY13" s="19" t="n"/>
      <c r="XEZ13" s="19" t="n"/>
      <c r="XFA13" s="19" t="n"/>
      <c r="XFB13" s="19" t="n"/>
      <c r="XFC13" s="19" t="n"/>
      <c r="XFD13" s="19" t="n"/>
    </row>
    <row r="14" ht="50" customFormat="1" customHeight="1" s="17">
      <c r="A14" s="195" t="n"/>
      <c r="B14" s="217" t="n"/>
      <c r="C14" s="219" t="n"/>
      <c r="D14" s="30" t="inlineStr">
        <is>
          <t>成本指标</t>
        </is>
      </c>
      <c r="E14" s="30" t="inlineStr">
        <is>
          <t>项目补助资金</t>
        </is>
      </c>
      <c r="F14" s="193" t="n"/>
      <c r="G14" s="193" t="n"/>
      <c r="H14" s="194" t="n"/>
      <c r="I14" s="30" t="inlineStr">
        <is>
          <t>295.1万元</t>
        </is>
      </c>
    </row>
    <row r="15" ht="50" customFormat="1" customHeight="1" s="17">
      <c r="A15" s="195" t="n"/>
      <c r="B15" s="30" t="inlineStr">
        <is>
          <t>效益指标</t>
        </is>
      </c>
      <c r="C15" s="194" t="n"/>
      <c r="D15" s="30" t="inlineStr">
        <is>
          <t>社会效益
指标</t>
        </is>
      </c>
      <c r="E15" s="30" t="inlineStr">
        <is>
          <t>项目受益户数</t>
        </is>
      </c>
      <c r="F15" s="193" t="n"/>
      <c r="G15" s="193" t="n"/>
      <c r="H15" s="194" t="n"/>
      <c r="I15" s="30" t="inlineStr">
        <is>
          <t>9069户</t>
        </is>
      </c>
      <c r="XEY15" s="19" t="n"/>
      <c r="XEZ15" s="19" t="n"/>
      <c r="XFA15" s="19" t="n"/>
      <c r="XFB15" s="19" t="n"/>
      <c r="XFC15" s="19" t="n"/>
      <c r="XFD15" s="19" t="n"/>
    </row>
    <row r="16" ht="45" customFormat="1" customHeight="1" s="17">
      <c r="A16" s="196" t="n"/>
      <c r="B16" s="30" t="inlineStr">
        <is>
          <t>满意度指标</t>
        </is>
      </c>
      <c r="C16" s="194" t="n"/>
      <c r="D16" s="30" t="inlineStr">
        <is>
          <t>服务对象
满意度指标</t>
        </is>
      </c>
      <c r="E16" s="30" t="inlineStr">
        <is>
          <t>项目受益群众满意度</t>
        </is>
      </c>
      <c r="F16" s="193" t="n"/>
      <c r="G16" s="193" t="n"/>
      <c r="H16" s="194" t="n"/>
      <c r="I16" s="13" t="n">
        <v>1</v>
      </c>
      <c r="XEY16" s="19" t="n"/>
      <c r="XEZ16" s="19" t="n"/>
      <c r="XFA16" s="19" t="n"/>
      <c r="XFB16" s="19" t="n"/>
      <c r="XFC16" s="19" t="n"/>
      <c r="XFD16" s="19" t="n"/>
    </row>
    <row r="17" customFormat="1" s="17">
      <c r="I17" s="18" t="n"/>
      <c r="XEY17" s="19" t="n"/>
      <c r="XEZ17" s="19" t="n"/>
      <c r="XFA17" s="19" t="n"/>
      <c r="XFB17" s="19" t="n"/>
      <c r="XFC17" s="19" t="n"/>
      <c r="XFD17"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23.xml><?xml version="1.0" encoding="utf-8"?>
<worksheet xmlns="http://schemas.openxmlformats.org/spreadsheetml/2006/main">
  <sheetPr>
    <outlinePr summaryBelow="1" summaryRight="1"/>
    <pageSetUpPr/>
  </sheetPr>
  <dimension ref="A1:XFD20"/>
  <sheetViews>
    <sheetView workbookViewId="0">
      <selection activeCell="O14" sqref="O14"/>
    </sheetView>
  </sheetViews>
  <sheetFormatPr baseColWidth="8" defaultColWidth="9.725" defaultRowHeight="11.25"/>
  <cols>
    <col width="6.75833333333333" customWidth="1" style="17" min="1" max="1"/>
    <col width="5.09166666666667" customWidth="1" style="17" min="2" max="3"/>
    <col width="12.5" customWidth="1" style="17" min="4" max="4"/>
    <col width="13.375" customWidth="1" style="17" min="5" max="5"/>
    <col width="8.699999999999999" customWidth="1" style="17" min="6" max="6"/>
    <col width="6.75" customWidth="1" style="17" min="7" max="7"/>
    <col width="5.09166666666667" customWidth="1" style="17" min="8" max="8"/>
    <col width="16.5" customWidth="1" style="18" min="9" max="9"/>
    <col width="10" customWidth="1" style="17" min="10" max="26"/>
    <col width="9.725" customWidth="1" style="17" min="27" max="16378"/>
    <col width="9.725" customWidth="1" style="19" min="16379" max="16384"/>
  </cols>
  <sheetData>
    <row r="1" ht="26" customFormat="1" customHeight="1" s="16">
      <c r="A1" s="20" t="inlineStr">
        <is>
          <t>附件2-22</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29" customFormat="1" customHeight="1" s="17">
      <c r="A3" s="67" t="inlineStr">
        <is>
          <t>项目名称</t>
        </is>
      </c>
      <c r="B3" s="193" t="n"/>
      <c r="C3" s="194" t="n"/>
      <c r="D3" s="67" t="inlineStr">
        <is>
          <t>环县环城镇白草塬村羊产业供电工程</t>
        </is>
      </c>
      <c r="E3" s="194" t="n"/>
      <c r="F3" s="67" t="inlineStr">
        <is>
          <t>项目负责人及电话</t>
        </is>
      </c>
      <c r="G3" s="194" t="n"/>
      <c r="H3" s="67" t="inlineStr">
        <is>
          <t>黄丰玉</t>
        </is>
      </c>
      <c r="I3" s="194" t="n"/>
      <c r="XEY3" s="19" t="n"/>
      <c r="XEZ3" s="19" t="n"/>
      <c r="XFA3" s="19" t="n"/>
      <c r="XFB3" s="19" t="n"/>
      <c r="XFC3" s="19" t="n"/>
      <c r="XFD3" s="19" t="n"/>
    </row>
    <row r="4" ht="29" customFormat="1" customHeight="1" s="17">
      <c r="A4" s="67" t="inlineStr">
        <is>
          <t>主管部门</t>
        </is>
      </c>
      <c r="B4" s="193" t="n"/>
      <c r="C4" s="194" t="n"/>
      <c r="D4" s="67" t="inlineStr">
        <is>
          <t>环县供电公司</t>
        </is>
      </c>
      <c r="E4" s="194" t="n"/>
      <c r="F4" s="67" t="inlineStr">
        <is>
          <t>实施单位</t>
        </is>
      </c>
      <c r="G4" s="194" t="n"/>
      <c r="H4" s="67" t="inlineStr">
        <is>
          <t>环城镇</t>
        </is>
      </c>
      <c r="I4" s="194" t="n"/>
      <c r="XEY4" s="19" t="n"/>
      <c r="XEZ4" s="19" t="n"/>
      <c r="XFA4" s="19" t="n"/>
      <c r="XFB4" s="19" t="n"/>
      <c r="XFC4" s="19" t="n"/>
      <c r="XFD4" s="19" t="n"/>
    </row>
    <row r="5" ht="35" customFormat="1" customHeight="1" s="17">
      <c r="A5" s="67" t="inlineStr">
        <is>
          <t>资金情况
（万元）</t>
        </is>
      </c>
      <c r="B5" s="213" t="n"/>
      <c r="C5" s="214" t="n"/>
      <c r="D5" s="24" t="inlineStr">
        <is>
          <t>年度资金总额：</t>
        </is>
      </c>
      <c r="E5" s="194" t="n"/>
      <c r="F5" s="67" t="n">
        <v>36</v>
      </c>
      <c r="G5" s="193" t="n"/>
      <c r="H5" s="193" t="n"/>
      <c r="I5" s="194" t="n"/>
      <c r="XEY5" s="19" t="n"/>
      <c r="XEZ5" s="19" t="n"/>
      <c r="XFA5" s="19" t="n"/>
      <c r="XFB5" s="19" t="n"/>
      <c r="XFC5" s="19" t="n"/>
      <c r="XFD5" s="19" t="n"/>
    </row>
    <row r="6" ht="35" customFormat="1" customHeight="1" s="17">
      <c r="A6" s="215" t="n"/>
      <c r="C6" s="216" t="n"/>
      <c r="D6" s="67" t="inlineStr">
        <is>
          <t xml:space="preserve">       其中：财政拨款</t>
        </is>
      </c>
      <c r="E6" s="194" t="n"/>
      <c r="F6" s="67" t="n">
        <v>36</v>
      </c>
      <c r="G6" s="193" t="n"/>
      <c r="H6" s="193" t="n"/>
      <c r="I6" s="194" t="n"/>
      <c r="XEY6" s="19" t="n"/>
      <c r="XEZ6" s="19" t="n"/>
      <c r="XFA6" s="19" t="n"/>
      <c r="XFB6" s="19" t="n"/>
      <c r="XFC6" s="19" t="n"/>
      <c r="XFD6" s="19" t="n"/>
    </row>
    <row r="7" ht="35" customFormat="1" customHeight="1" s="17">
      <c r="A7" s="217" t="n"/>
      <c r="B7" s="218" t="n"/>
      <c r="C7" s="219" t="n"/>
      <c r="D7" s="67" t="inlineStr">
        <is>
          <t xml:space="preserve">             其他资金</t>
        </is>
      </c>
      <c r="E7" s="194" t="n"/>
      <c r="F7" s="67"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38" customFormat="1" customHeight="1" s="17">
      <c r="A9" s="196" t="n"/>
      <c r="B9" s="9" t="inlineStr">
        <is>
          <t>保障白草塬村产业发展用电，促进产业发展。</t>
        </is>
      </c>
      <c r="C9" s="193" t="n"/>
      <c r="D9" s="193" t="n"/>
      <c r="E9" s="193" t="n"/>
      <c r="F9" s="193" t="n"/>
      <c r="G9" s="193" t="n"/>
      <c r="H9" s="193" t="n"/>
      <c r="I9" s="194" t="n"/>
      <c r="XEY9" s="19" t="n"/>
      <c r="XEZ9" s="19" t="n"/>
      <c r="XFA9" s="19" t="n"/>
      <c r="XFB9" s="19" t="n"/>
      <c r="XFC9" s="19" t="n"/>
      <c r="XFD9" s="19" t="n"/>
    </row>
    <row r="10" ht="38"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0" customFormat="1" customHeight="1" s="17">
      <c r="A11" s="195" t="n"/>
      <c r="B11" s="30" t="inlineStr">
        <is>
          <t>产出指标</t>
        </is>
      </c>
      <c r="C11" s="214" t="n"/>
      <c r="D11" s="30" t="inlineStr">
        <is>
          <t>数量指标1</t>
        </is>
      </c>
      <c r="E11" s="30" t="inlineStr">
        <is>
          <t>新建10千伏线路里程</t>
        </is>
      </c>
      <c r="F11" s="193" t="n"/>
      <c r="G11" s="193" t="n"/>
      <c r="H11" s="194" t="n"/>
      <c r="I11" s="30" t="inlineStr">
        <is>
          <t>新建10千伏线路0.536公里，采用95绝缘导线</t>
        </is>
      </c>
      <c r="XEY11" s="19" t="n"/>
      <c r="XEZ11" s="19" t="n"/>
      <c r="XFA11" s="19" t="n"/>
      <c r="XFB11" s="19" t="n"/>
      <c r="XFC11" s="19" t="n"/>
      <c r="XFD11" s="19" t="n"/>
    </row>
    <row r="12" ht="40" customFormat="1" customHeight="1" s="17">
      <c r="A12" s="195" t="n"/>
      <c r="B12" s="215" t="n"/>
      <c r="C12" s="216" t="n"/>
      <c r="D12" s="30" t="inlineStr">
        <is>
          <t>数量指标2</t>
        </is>
      </c>
      <c r="E12" s="30" t="inlineStr">
        <is>
          <t>建160KVA配电变压器和100KVA配电变压器数量</t>
        </is>
      </c>
      <c r="F12" s="193" t="n"/>
      <c r="G12" s="193" t="n"/>
      <c r="H12" s="194" t="n"/>
      <c r="I12" s="30" t="inlineStr">
        <is>
          <t>160KVA配电变压器1台，新建100KVA配电变压器1台</t>
        </is>
      </c>
      <c r="XEY12" s="19" t="n"/>
      <c r="XEZ12" s="19" t="n"/>
      <c r="XFA12" s="19" t="n"/>
      <c r="XFB12" s="19" t="n"/>
      <c r="XFC12" s="19" t="n"/>
      <c r="XFD12" s="19" t="n"/>
    </row>
    <row r="13" ht="40" customFormat="1" customHeight="1" s="17">
      <c r="A13" s="195" t="n"/>
      <c r="B13" s="215" t="n"/>
      <c r="C13" s="216" t="n"/>
      <c r="D13" s="30" t="inlineStr">
        <is>
          <t>数量指标3</t>
        </is>
      </c>
      <c r="E13" s="30" t="inlineStr">
        <is>
          <t>安装10千伏真空断路器数量，安装隔离刀闸数量</t>
        </is>
      </c>
      <c r="F13" s="193" t="n"/>
      <c r="G13" s="193" t="n"/>
      <c r="H13" s="194" t="n"/>
      <c r="I13" s="30" t="inlineStr">
        <is>
          <t>安装10千伏真空断路器2台，安装隔离刀闸2套，</t>
        </is>
      </c>
      <c r="XEY13" s="19" t="n"/>
      <c r="XEZ13" s="19" t="n"/>
      <c r="XFA13" s="19" t="n"/>
      <c r="XFB13" s="19" t="n"/>
      <c r="XFC13" s="19" t="n"/>
      <c r="XFD13" s="19" t="n"/>
    </row>
    <row r="14" ht="35" customFormat="1" customHeight="1" s="17">
      <c r="A14" s="195" t="n"/>
      <c r="B14" s="215" t="n"/>
      <c r="C14" s="216" t="n"/>
      <c r="D14" s="30" t="inlineStr">
        <is>
          <t>数量指标4</t>
        </is>
      </c>
      <c r="E14" s="30" t="inlineStr">
        <is>
          <t>4千伏线路里程</t>
        </is>
      </c>
      <c r="F14" s="193" t="n"/>
      <c r="G14" s="193" t="n"/>
      <c r="H14" s="194" t="n"/>
      <c r="I14" s="30" t="inlineStr">
        <is>
          <t>0.579公里</t>
        </is>
      </c>
      <c r="XEY14" s="19" t="n"/>
      <c r="XEZ14" s="19" t="n"/>
      <c r="XFA14" s="19" t="n"/>
      <c r="XFB14" s="19" t="n"/>
      <c r="XFC14" s="19" t="n"/>
      <c r="XFD14" s="19" t="n"/>
    </row>
    <row r="15" ht="35" customFormat="1" customHeight="1" s="17">
      <c r="A15" s="195" t="n"/>
      <c r="B15" s="215" t="n"/>
      <c r="C15" s="216" t="n"/>
      <c r="D15" s="25" t="inlineStr">
        <is>
          <t>质量指标</t>
        </is>
      </c>
      <c r="E15" s="30" t="inlineStr">
        <is>
          <t>项目验收合格情况</t>
        </is>
      </c>
      <c r="F15" s="193" t="n"/>
      <c r="G15" s="193" t="n"/>
      <c r="H15" s="194" t="n"/>
      <c r="I15" s="32" t="inlineStr">
        <is>
          <t>合格</t>
        </is>
      </c>
      <c r="XEY15" s="19" t="n"/>
      <c r="XEZ15" s="19" t="n"/>
      <c r="XFA15" s="19" t="n"/>
      <c r="XFB15" s="19" t="n"/>
      <c r="XFC15" s="19" t="n"/>
      <c r="XFD15" s="19" t="n"/>
    </row>
    <row r="16" ht="35" customFormat="1" customHeight="1" s="17">
      <c r="A16" s="195" t="n"/>
      <c r="B16" s="215" t="n"/>
      <c r="C16" s="216" t="n"/>
      <c r="D16" s="30" t="inlineStr">
        <is>
          <t>时效指标</t>
        </is>
      </c>
      <c r="E16" s="30" t="inlineStr">
        <is>
          <t>项目按时完成情况</t>
        </is>
      </c>
      <c r="F16" s="193" t="n"/>
      <c r="G16" s="193" t="n"/>
      <c r="H16" s="194" t="n"/>
      <c r="I16" s="13" t="inlineStr">
        <is>
          <t>按时完成</t>
        </is>
      </c>
      <c r="XEY16" s="19" t="n"/>
      <c r="XEZ16" s="19" t="n"/>
      <c r="XFA16" s="19" t="n"/>
      <c r="XFB16" s="19" t="n"/>
      <c r="XFC16" s="19" t="n"/>
      <c r="XFD16" s="19" t="n"/>
    </row>
    <row r="17" ht="35" customFormat="1" customHeight="1" s="17">
      <c r="A17" s="195" t="n"/>
      <c r="B17" s="217" t="n"/>
      <c r="C17" s="219" t="n"/>
      <c r="D17" s="30" t="inlineStr">
        <is>
          <t>成本指标</t>
        </is>
      </c>
      <c r="E17" s="30" t="inlineStr">
        <is>
          <t>项目补助资金</t>
        </is>
      </c>
      <c r="F17" s="193" t="n"/>
      <c r="G17" s="193" t="n"/>
      <c r="H17" s="194" t="n"/>
      <c r="I17" s="30" t="inlineStr">
        <is>
          <t>36万元</t>
        </is>
      </c>
    </row>
    <row r="18" ht="35" customFormat="1" customHeight="1" s="17">
      <c r="A18" s="195" t="n"/>
      <c r="B18" s="30" t="inlineStr">
        <is>
          <t>效益指标</t>
        </is>
      </c>
      <c r="C18" s="194" t="n"/>
      <c r="D18" s="30" t="inlineStr">
        <is>
          <t>社会效益
指标</t>
        </is>
      </c>
      <c r="E18" s="30" t="inlineStr">
        <is>
          <t>项目受益户数</t>
        </is>
      </c>
      <c r="F18" s="193" t="n"/>
      <c r="G18" s="193" t="n"/>
      <c r="H18" s="194" t="n"/>
      <c r="I18" s="30" t="inlineStr">
        <is>
          <t>316户</t>
        </is>
      </c>
      <c r="XEY18" s="19" t="n"/>
      <c r="XEZ18" s="19" t="n"/>
      <c r="XFA18" s="19" t="n"/>
      <c r="XFB18" s="19" t="n"/>
      <c r="XFC18" s="19" t="n"/>
      <c r="XFD18" s="19" t="n"/>
    </row>
    <row r="19" ht="35" customFormat="1" customHeight="1" s="17">
      <c r="A19" s="196" t="n"/>
      <c r="B19" s="30" t="inlineStr">
        <is>
          <t>满意度指标</t>
        </is>
      </c>
      <c r="C19" s="194" t="n"/>
      <c r="D19" s="30" t="inlineStr">
        <is>
          <t>服务对象
满意度指标</t>
        </is>
      </c>
      <c r="E19" s="30" t="inlineStr">
        <is>
          <t>项目受益群众满意度</t>
        </is>
      </c>
      <c r="F19" s="193" t="n"/>
      <c r="G19" s="193" t="n"/>
      <c r="H19" s="194" t="n"/>
      <c r="I19" s="13" t="inlineStr">
        <is>
          <t>≥95%</t>
        </is>
      </c>
      <c r="XEY19" s="19" t="n"/>
      <c r="XEZ19" s="19" t="n"/>
      <c r="XFA19" s="19" t="n"/>
      <c r="XFB19" s="19" t="n"/>
      <c r="XFC19" s="19" t="n"/>
      <c r="XFD19" s="19" t="n"/>
    </row>
    <row r="20" customFormat="1" s="17">
      <c r="I20" s="18" t="n"/>
      <c r="XEY20" s="19" t="n"/>
      <c r="XEZ20" s="19" t="n"/>
      <c r="XFA20" s="19" t="n"/>
      <c r="XFB20" s="19" t="n"/>
      <c r="XFC20" s="19" t="n"/>
      <c r="XFD20" s="19" t="n"/>
    </row>
  </sheetData>
  <mergeCells count="34">
    <mergeCell ref="F4:G4"/>
    <mergeCell ref="A10:A19"/>
    <mergeCell ref="E16:H16"/>
    <mergeCell ref="A3:C3"/>
    <mergeCell ref="H4:I4"/>
    <mergeCell ref="B18:C18"/>
    <mergeCell ref="F3:G3"/>
    <mergeCell ref="D6:E6"/>
    <mergeCell ref="A2:I2"/>
    <mergeCell ref="E18:H18"/>
    <mergeCell ref="E12:H12"/>
    <mergeCell ref="B11:C17"/>
    <mergeCell ref="A4:C4"/>
    <mergeCell ref="B8:I8"/>
    <mergeCell ref="F6:I6"/>
    <mergeCell ref="A5:C7"/>
    <mergeCell ref="E14:H14"/>
    <mergeCell ref="E17:H17"/>
    <mergeCell ref="A8:A9"/>
    <mergeCell ref="D7:E7"/>
    <mergeCell ref="F7:I7"/>
    <mergeCell ref="B19:C19"/>
    <mergeCell ref="B10:C10"/>
    <mergeCell ref="D4:E4"/>
    <mergeCell ref="F5:I5"/>
    <mergeCell ref="E19:H19"/>
    <mergeCell ref="D3:E3"/>
    <mergeCell ref="E10:H10"/>
    <mergeCell ref="H3:I3"/>
    <mergeCell ref="B9:I9"/>
    <mergeCell ref="E13:H13"/>
    <mergeCell ref="D5:E5"/>
    <mergeCell ref="E15:H15"/>
    <mergeCell ref="E11:H11"/>
  </mergeCells>
  <pageMargins left="0.75" right="0.75" top="1" bottom="1" header="0.5" footer="0.5"/>
  <pageSetup orientation="portrait" paperSize="9"/>
</worksheet>
</file>

<file path=xl/worksheets/sheet24.xml><?xml version="1.0" encoding="utf-8"?>
<worksheet xmlns="http://schemas.openxmlformats.org/spreadsheetml/2006/main">
  <sheetPr>
    <outlinePr summaryBelow="1" summaryRight="1"/>
    <pageSetUpPr/>
  </sheetPr>
  <dimension ref="A1:XFD17"/>
  <sheetViews>
    <sheetView topLeftCell="A4" workbookViewId="0">
      <selection activeCell="P13" sqref="P13"/>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附件2-23</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34" customFormat="1" customHeight="1" s="17">
      <c r="A3" s="67" t="inlineStr">
        <is>
          <t>项目名称</t>
        </is>
      </c>
      <c r="B3" s="193" t="n"/>
      <c r="C3" s="194" t="n"/>
      <c r="D3" s="67" t="inlineStr">
        <is>
          <t>环县耿湾乡四合原村排洪沟防护治理项目</t>
        </is>
      </c>
      <c r="E3" s="194" t="n"/>
      <c r="F3" s="67" t="inlineStr">
        <is>
          <t>项目负责人及电话</t>
        </is>
      </c>
      <c r="G3" s="194" t="n"/>
      <c r="H3" s="67" t="inlineStr">
        <is>
          <t>黄会荣13519345626</t>
        </is>
      </c>
      <c r="I3" s="194" t="n"/>
      <c r="XEY3" s="19" t="n"/>
      <c r="XEZ3" s="19" t="n"/>
      <c r="XFA3" s="19" t="n"/>
      <c r="XFB3" s="19" t="n"/>
      <c r="XFC3" s="19" t="n"/>
      <c r="XFD3" s="19" t="n"/>
    </row>
    <row r="4" ht="29" customFormat="1" customHeight="1" s="17">
      <c r="A4" s="67" t="inlineStr">
        <is>
          <t>主管部门</t>
        </is>
      </c>
      <c r="B4" s="193" t="n"/>
      <c r="C4" s="194" t="n"/>
      <c r="D4" s="67" t="inlineStr">
        <is>
          <t>耿湾乡</t>
        </is>
      </c>
      <c r="E4" s="194" t="n"/>
      <c r="F4" s="67" t="inlineStr">
        <is>
          <t>实施单位</t>
        </is>
      </c>
      <c r="G4" s="194" t="n"/>
      <c r="H4" s="67" t="inlineStr">
        <is>
          <t>环县耿湾乡人民政府</t>
        </is>
      </c>
      <c r="I4" s="194" t="n"/>
      <c r="XEY4" s="19" t="n"/>
      <c r="XEZ4" s="19" t="n"/>
      <c r="XFA4" s="19" t="n"/>
      <c r="XFB4" s="19" t="n"/>
      <c r="XFC4" s="19" t="n"/>
      <c r="XFD4" s="19" t="n"/>
    </row>
    <row r="5" ht="35" customFormat="1" customHeight="1" s="17">
      <c r="A5" s="67" t="inlineStr">
        <is>
          <t>资金情况
（万元）</t>
        </is>
      </c>
      <c r="B5" s="213" t="n"/>
      <c r="C5" s="214" t="n"/>
      <c r="D5" s="24" t="inlineStr">
        <is>
          <t>年度资金总额：</t>
        </is>
      </c>
      <c r="E5" s="194" t="n"/>
      <c r="F5" s="67" t="n">
        <v>129</v>
      </c>
      <c r="G5" s="193" t="n"/>
      <c r="H5" s="193" t="n"/>
      <c r="I5" s="194" t="n"/>
      <c r="XEY5" s="19" t="n"/>
      <c r="XEZ5" s="19" t="n"/>
      <c r="XFA5" s="19" t="n"/>
      <c r="XFB5" s="19" t="n"/>
      <c r="XFC5" s="19" t="n"/>
      <c r="XFD5" s="19" t="n"/>
    </row>
    <row r="6" ht="35" customFormat="1" customHeight="1" s="17">
      <c r="A6" s="215" t="n"/>
      <c r="C6" s="216" t="n"/>
      <c r="D6" s="67" t="inlineStr">
        <is>
          <t xml:space="preserve">       其中：财政拨款</t>
        </is>
      </c>
      <c r="E6" s="194" t="n"/>
      <c r="F6" s="67" t="n">
        <v>129</v>
      </c>
      <c r="G6" s="193" t="n"/>
      <c r="H6" s="193" t="n"/>
      <c r="I6" s="194" t="n"/>
      <c r="XEY6" s="19" t="n"/>
      <c r="XEZ6" s="19" t="n"/>
      <c r="XFA6" s="19" t="n"/>
      <c r="XFB6" s="19" t="n"/>
      <c r="XFC6" s="19" t="n"/>
      <c r="XFD6" s="19" t="n"/>
    </row>
    <row r="7" ht="35" customFormat="1" customHeight="1" s="17">
      <c r="A7" s="217" t="n"/>
      <c r="B7" s="218" t="n"/>
      <c r="C7" s="219" t="n"/>
      <c r="D7" s="67" t="inlineStr">
        <is>
          <t xml:space="preserve">             其他资金</t>
        </is>
      </c>
      <c r="E7" s="194" t="n"/>
      <c r="F7" s="67"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38" customFormat="1" customHeight="1" s="17">
      <c r="A9" s="196" t="n"/>
      <c r="B9" s="9" t="inlineStr">
        <is>
          <t>固沟保原，防止灾害发生。</t>
        </is>
      </c>
      <c r="C9" s="193" t="n"/>
      <c r="D9" s="193" t="n"/>
      <c r="E9" s="193" t="n"/>
      <c r="F9" s="193" t="n"/>
      <c r="G9" s="193" t="n"/>
      <c r="H9" s="193" t="n"/>
      <c r="I9" s="194" t="n"/>
      <c r="XEY9" s="19" t="n"/>
      <c r="XEZ9" s="19" t="n"/>
      <c r="XFA9" s="19" t="n"/>
      <c r="XFB9" s="19" t="n"/>
      <c r="XFC9" s="19" t="n"/>
      <c r="XFD9" s="19" t="n"/>
    </row>
    <row r="10" ht="38"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50" customFormat="1" customHeight="1" s="17">
      <c r="A11" s="195" t="n"/>
      <c r="B11" s="30" t="inlineStr">
        <is>
          <t>产出指标</t>
        </is>
      </c>
      <c r="C11" s="214" t="n"/>
      <c r="D11" s="30" t="inlineStr">
        <is>
          <t>数量指标</t>
        </is>
      </c>
      <c r="E11" s="30" t="inlineStr">
        <is>
          <t>排洪沟防护治理</t>
        </is>
      </c>
      <c r="F11" s="193" t="n"/>
      <c r="G11" s="193" t="n"/>
      <c r="H11" s="194" t="n"/>
      <c r="I11" s="30" t="inlineStr">
        <is>
          <t>1处</t>
        </is>
      </c>
      <c r="XEY11" s="19" t="n"/>
      <c r="XEZ11" s="19" t="n"/>
      <c r="XFA11" s="19" t="n"/>
      <c r="XFB11" s="19" t="n"/>
      <c r="XFC11" s="19" t="n"/>
      <c r="XFD11" s="19" t="n"/>
    </row>
    <row r="12" ht="50" customFormat="1" customHeight="1" s="17">
      <c r="A12" s="195" t="n"/>
      <c r="B12" s="215" t="n"/>
      <c r="C12" s="216" t="n"/>
      <c r="D12" s="25" t="inlineStr">
        <is>
          <t>质量指标</t>
        </is>
      </c>
      <c r="E12" s="30" t="inlineStr">
        <is>
          <t>项目验收合格率</t>
        </is>
      </c>
      <c r="F12" s="193" t="n"/>
      <c r="G12" s="193" t="n"/>
      <c r="H12" s="194" t="n"/>
      <c r="I12" s="13" t="n">
        <v>1</v>
      </c>
      <c r="XEY12" s="19" t="n"/>
      <c r="XEZ12" s="19" t="n"/>
      <c r="XFA12" s="19" t="n"/>
      <c r="XFB12" s="19" t="n"/>
      <c r="XFC12" s="19" t="n"/>
      <c r="XFD12" s="19" t="n"/>
    </row>
    <row r="13" ht="50" customFormat="1" customHeight="1" s="17">
      <c r="A13" s="195" t="n"/>
      <c r="B13" s="215" t="n"/>
      <c r="C13" s="216" t="n"/>
      <c r="D13" s="30" t="inlineStr">
        <is>
          <t>时效指标</t>
        </is>
      </c>
      <c r="E13" s="30" t="inlineStr">
        <is>
          <t>项目计划完成率</t>
        </is>
      </c>
      <c r="F13" s="193" t="n"/>
      <c r="G13" s="193" t="n"/>
      <c r="H13" s="194" t="n"/>
      <c r="I13" s="13" t="n">
        <v>1</v>
      </c>
      <c r="XEY13" s="19" t="n"/>
      <c r="XEZ13" s="19" t="n"/>
      <c r="XFA13" s="19" t="n"/>
      <c r="XFB13" s="19" t="n"/>
      <c r="XFC13" s="19" t="n"/>
      <c r="XFD13" s="19" t="n"/>
    </row>
    <row r="14" ht="50" customFormat="1" customHeight="1" s="17">
      <c r="A14" s="195" t="n"/>
      <c r="B14" s="217" t="n"/>
      <c r="C14" s="219" t="n"/>
      <c r="D14" s="30" t="inlineStr">
        <is>
          <t>成本指标</t>
        </is>
      </c>
      <c r="E14" s="30" t="inlineStr">
        <is>
          <t>项目补助金</t>
        </is>
      </c>
      <c r="F14" s="193" t="n"/>
      <c r="G14" s="193" t="n"/>
      <c r="H14" s="194" t="n"/>
      <c r="I14" s="30" t="n">
        <v>129</v>
      </c>
    </row>
    <row r="15" ht="50" customFormat="1" customHeight="1" s="17">
      <c r="A15" s="195" t="n"/>
      <c r="B15" s="30" t="inlineStr">
        <is>
          <t>效益指标</t>
        </is>
      </c>
      <c r="C15" s="194" t="n"/>
      <c r="D15" s="30" t="inlineStr">
        <is>
          <t>社会效益
指标</t>
        </is>
      </c>
      <c r="E15" s="30" t="inlineStr">
        <is>
          <t>项目受益户数、人数</t>
        </is>
      </c>
      <c r="F15" s="193" t="n"/>
      <c r="G15" s="193" t="n"/>
      <c r="H15" s="194" t="n"/>
      <c r="I15" s="30" t="inlineStr">
        <is>
          <t>120户、506人</t>
        </is>
      </c>
      <c r="XEY15" s="19" t="n"/>
      <c r="XEZ15" s="19" t="n"/>
      <c r="XFA15" s="19" t="n"/>
      <c r="XFB15" s="19" t="n"/>
      <c r="XFC15" s="19" t="n"/>
      <c r="XFD15" s="19" t="n"/>
    </row>
    <row r="16" ht="45" customFormat="1" customHeight="1" s="17">
      <c r="A16" s="196" t="n"/>
      <c r="B16" s="30" t="inlineStr">
        <is>
          <t>满意度指标</t>
        </is>
      </c>
      <c r="C16" s="194" t="n"/>
      <c r="D16" s="30" t="inlineStr">
        <is>
          <t>服务对象
满意度指标</t>
        </is>
      </c>
      <c r="E16" s="30" t="inlineStr">
        <is>
          <t>受益贫困人口满意度</t>
        </is>
      </c>
      <c r="F16" s="193" t="n"/>
      <c r="G16" s="193" t="n"/>
      <c r="H16" s="194" t="n"/>
      <c r="I16" s="13" t="inlineStr">
        <is>
          <t>≥98%</t>
        </is>
      </c>
      <c r="XEY16" s="19" t="n"/>
      <c r="XEZ16" s="19" t="n"/>
      <c r="XFA16" s="19" t="n"/>
      <c r="XFB16" s="19" t="n"/>
      <c r="XFC16" s="19" t="n"/>
      <c r="XFD16" s="19" t="n"/>
    </row>
    <row r="17" customFormat="1" s="17">
      <c r="I17" s="18" t="n"/>
      <c r="XEY17" s="19" t="n"/>
      <c r="XEZ17" s="19" t="n"/>
      <c r="XFA17" s="19" t="n"/>
      <c r="XFB17" s="19" t="n"/>
      <c r="XFC17" s="19" t="n"/>
      <c r="XFD17"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25.xml><?xml version="1.0" encoding="utf-8"?>
<worksheet xmlns="http://schemas.openxmlformats.org/spreadsheetml/2006/main">
  <sheetPr>
    <outlinePr summaryBelow="1" summaryRight="1"/>
    <pageSetUpPr/>
  </sheetPr>
  <dimension ref="A1:XFD19"/>
  <sheetViews>
    <sheetView workbookViewId="0">
      <selection activeCell="L13" sqref="L13"/>
    </sheetView>
  </sheetViews>
  <sheetFormatPr baseColWidth="8" defaultColWidth="9.725" defaultRowHeight="15.75"/>
  <cols>
    <col width="6.75833333333333" customWidth="1" style="2" min="1" max="1"/>
    <col width="5.09166666666667" customWidth="1" style="2" min="2" max="3"/>
    <col width="13.9833333333333" customWidth="1" style="2" min="4" max="4"/>
    <col width="13.375" customWidth="1" style="2" min="5" max="5"/>
    <col width="8.699999999999999" customWidth="1" style="2" min="6" max="6"/>
    <col width="8.891666666666669" customWidth="1" style="2" min="7" max="7"/>
    <col width="5.09166666666667" customWidth="1" style="2" min="8" max="8"/>
    <col width="11.1666666666667" customWidth="1" style="3" min="9" max="9"/>
    <col width="10" customWidth="1" style="2" min="10" max="26"/>
    <col width="9.725" customWidth="1" style="2" min="27" max="16378"/>
    <col width="9.725" customWidth="1" style="79" min="16379" max="16384"/>
  </cols>
  <sheetData>
    <row r="1" ht="26" customFormat="1" customHeight="1" s="1">
      <c r="A1" s="5" t="inlineStr">
        <is>
          <t>附件2-24</t>
        </is>
      </c>
      <c r="I1" s="12" t="n"/>
      <c r="XEY1" s="88" t="n"/>
      <c r="XEZ1" s="88" t="n"/>
      <c r="XFA1" s="88" t="n"/>
      <c r="XFB1" s="88" t="n"/>
      <c r="XFC1" s="88" t="n"/>
      <c r="XFD1" s="88" t="n"/>
    </row>
    <row r="2" ht="42" customFormat="1" customHeight="1" s="2">
      <c r="A2" s="6" t="inlineStr">
        <is>
          <t>环县2022年县级财政衔接资金绩效目标表</t>
        </is>
      </c>
      <c r="XEY2" s="79" t="n"/>
      <c r="XEZ2" s="79" t="n"/>
      <c r="XFA2" s="79" t="n"/>
      <c r="XFB2" s="79" t="n"/>
      <c r="XFC2" s="79" t="n"/>
      <c r="XFD2" s="79" t="n"/>
    </row>
    <row r="3" ht="47" customFormat="1" customHeight="1" s="2">
      <c r="A3" s="30" t="inlineStr">
        <is>
          <t>项目名称</t>
        </is>
      </c>
      <c r="B3" s="193" t="n"/>
      <c r="C3" s="194" t="n"/>
      <c r="D3" s="30" t="inlineStr">
        <is>
          <t>村庄规划费</t>
        </is>
      </c>
      <c r="E3" s="194" t="n"/>
      <c r="F3" s="30" t="inlineStr">
        <is>
          <t>项目负责人及电话</t>
        </is>
      </c>
      <c r="G3" s="194" t="n"/>
      <c r="H3" s="30" t="inlineStr">
        <is>
          <t>各乡镇负责人</t>
        </is>
      </c>
      <c r="I3" s="194" t="n"/>
      <c r="XEY3" s="79" t="n"/>
      <c r="XEZ3" s="79" t="n"/>
      <c r="XFA3" s="79" t="n"/>
      <c r="XFB3" s="79" t="n"/>
      <c r="XFC3" s="79" t="n"/>
      <c r="XFD3" s="79" t="n"/>
    </row>
    <row r="4" ht="47" customFormat="1" customHeight="1" s="2">
      <c r="A4" s="30" t="inlineStr">
        <is>
          <t>主管部门</t>
        </is>
      </c>
      <c r="B4" s="193" t="n"/>
      <c r="C4" s="194" t="n"/>
      <c r="D4" s="30" t="inlineStr">
        <is>
          <t>各乡镇</t>
        </is>
      </c>
      <c r="E4" s="194" t="n"/>
      <c r="F4" s="30" t="inlineStr">
        <is>
          <t>实施单位</t>
        </is>
      </c>
      <c r="G4" s="194" t="n"/>
      <c r="H4" s="30" t="inlineStr">
        <is>
          <t>各乡镇</t>
        </is>
      </c>
      <c r="I4" s="194" t="n"/>
      <c r="XEY4" s="79" t="n"/>
      <c r="XEZ4" s="79" t="n"/>
      <c r="XFA4" s="79" t="n"/>
      <c r="XFB4" s="79" t="n"/>
      <c r="XFC4" s="79" t="n"/>
      <c r="XFD4" s="79" t="n"/>
    </row>
    <row r="5" ht="35" customFormat="1" customHeight="1" s="2">
      <c r="A5" s="30" t="inlineStr">
        <is>
          <t>资金情况
（万元）</t>
        </is>
      </c>
      <c r="B5" s="213" t="n"/>
      <c r="C5" s="214" t="n"/>
      <c r="D5" s="9" t="inlineStr">
        <is>
          <t xml:space="preserve">    年度资金总额：</t>
        </is>
      </c>
      <c r="E5" s="194" t="n"/>
      <c r="F5" s="30" t="n">
        <v>65</v>
      </c>
      <c r="G5" s="193" t="n"/>
      <c r="H5" s="193" t="n"/>
      <c r="I5" s="194" t="n"/>
      <c r="XEY5" s="79" t="n"/>
      <c r="XEZ5" s="79" t="n"/>
      <c r="XFA5" s="79" t="n"/>
      <c r="XFB5" s="79" t="n"/>
      <c r="XFC5" s="79" t="n"/>
      <c r="XFD5" s="79" t="n"/>
    </row>
    <row r="6" ht="35" customFormat="1" customHeight="1" s="2">
      <c r="A6" s="215" t="n"/>
      <c r="C6" s="216" t="n"/>
      <c r="D6" s="30" t="inlineStr">
        <is>
          <t xml:space="preserve">  其中：财政拨款</t>
        </is>
      </c>
      <c r="E6" s="194" t="n"/>
      <c r="F6" s="30" t="n">
        <v>65</v>
      </c>
      <c r="G6" s="193" t="n"/>
      <c r="H6" s="193" t="n"/>
      <c r="I6" s="194" t="n"/>
      <c r="XEY6" s="79" t="n"/>
      <c r="XEZ6" s="79" t="n"/>
      <c r="XFA6" s="79" t="n"/>
      <c r="XFB6" s="79" t="n"/>
      <c r="XFC6" s="79" t="n"/>
      <c r="XFD6" s="79" t="n"/>
    </row>
    <row r="7" ht="35" customFormat="1" customHeight="1" s="2">
      <c r="A7" s="217" t="n"/>
      <c r="B7" s="218" t="n"/>
      <c r="C7" s="219" t="n"/>
      <c r="D7" s="30" t="inlineStr">
        <is>
          <t>其他资金</t>
        </is>
      </c>
      <c r="E7" s="194" t="n"/>
      <c r="F7" s="30" t="n"/>
      <c r="G7" s="193" t="n"/>
      <c r="H7" s="193" t="n"/>
      <c r="I7" s="194" t="n"/>
      <c r="XEY7" s="79" t="n"/>
      <c r="XEZ7" s="79" t="n"/>
      <c r="XFA7" s="79" t="n"/>
      <c r="XFB7" s="79" t="n"/>
      <c r="XFC7" s="79" t="n"/>
      <c r="XFD7" s="79" t="n"/>
    </row>
    <row r="8" ht="35" customFormat="1" customHeight="1" s="2">
      <c r="A8" s="30" t="inlineStr">
        <is>
          <t>总
体
目
标</t>
        </is>
      </c>
      <c r="B8" s="30" t="inlineStr">
        <is>
          <t>年度目标</t>
        </is>
      </c>
      <c r="C8" s="193" t="n"/>
      <c r="D8" s="193" t="n"/>
      <c r="E8" s="193" t="n"/>
      <c r="F8" s="193" t="n"/>
      <c r="G8" s="193" t="n"/>
      <c r="H8" s="193" t="n"/>
      <c r="I8" s="194" t="n"/>
      <c r="XEY8" s="79" t="n"/>
      <c r="XEZ8" s="79" t="n"/>
      <c r="XFA8" s="79" t="n"/>
      <c r="XFB8" s="79" t="n"/>
      <c r="XFC8" s="79" t="n"/>
      <c r="XFD8" s="79" t="n"/>
    </row>
    <row r="9" ht="40" customFormat="1" customHeight="1" s="2">
      <c r="A9" s="196" t="n"/>
      <c r="B9" s="9" t="inlineStr">
        <is>
          <t>加强村庄规划编制，推进示范乡村建设，助推乡村振兴。</t>
        </is>
      </c>
      <c r="C9" s="193" t="n"/>
      <c r="D9" s="193" t="n"/>
      <c r="E9" s="193" t="n"/>
      <c r="F9" s="193" t="n"/>
      <c r="G9" s="193" t="n"/>
      <c r="H9" s="193" t="n"/>
      <c r="I9" s="194" t="n"/>
      <c r="XEY9" s="79" t="n"/>
      <c r="XEZ9" s="79" t="n"/>
      <c r="XFA9" s="79" t="n"/>
      <c r="XFB9" s="79" t="n"/>
      <c r="XFC9" s="79" t="n"/>
      <c r="XFD9" s="79" t="n"/>
    </row>
    <row r="10" ht="45" customFormat="1" customHeight="1" s="2">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79" t="n"/>
      <c r="XEZ10" s="79" t="n"/>
      <c r="XFA10" s="79" t="n"/>
      <c r="XFB10" s="79" t="n"/>
      <c r="XFC10" s="79" t="n"/>
      <c r="XFD10" s="79" t="n"/>
    </row>
    <row r="11" ht="45" customFormat="1" customHeight="1" s="2">
      <c r="A11" s="195" t="n"/>
      <c r="B11" s="30" t="inlineStr">
        <is>
          <t>产出指标</t>
        </is>
      </c>
      <c r="C11" s="214" t="n"/>
      <c r="D11" s="30" t="inlineStr">
        <is>
          <t>数量指标</t>
        </is>
      </c>
      <c r="E11" s="30" t="inlineStr">
        <is>
          <t>建设数量</t>
        </is>
      </c>
      <c r="F11" s="193" t="n"/>
      <c r="G11" s="193" t="n"/>
      <c r="H11" s="194" t="n"/>
      <c r="I11" s="13" t="inlineStr">
        <is>
          <t>13个</t>
        </is>
      </c>
      <c r="XEY11" s="79" t="n"/>
      <c r="XEZ11" s="79" t="n"/>
      <c r="XFA11" s="79" t="n"/>
      <c r="XFB11" s="79" t="n"/>
      <c r="XFC11" s="79" t="n"/>
      <c r="XFD11" s="79" t="n"/>
    </row>
    <row r="12" ht="45" customFormat="1" customHeight="1" s="2">
      <c r="A12" s="195" t="n"/>
      <c r="B12" s="215" t="n"/>
      <c r="C12" s="216" t="n"/>
      <c r="D12" s="30" t="inlineStr">
        <is>
          <t>质量指标</t>
        </is>
      </c>
      <c r="E12" s="30" t="inlineStr">
        <is>
          <t>质量合格率</t>
        </is>
      </c>
      <c r="F12" s="193" t="n"/>
      <c r="G12" s="193" t="n"/>
      <c r="H12" s="194" t="n"/>
      <c r="I12" s="13" t="n">
        <v>1</v>
      </c>
      <c r="XEY12" s="79" t="n"/>
      <c r="XEZ12" s="79" t="n"/>
      <c r="XFA12" s="79" t="n"/>
      <c r="XFB12" s="79" t="n"/>
      <c r="XFC12" s="79" t="n"/>
      <c r="XFD12" s="79" t="n"/>
    </row>
    <row r="13" ht="45" customFormat="1" customHeight="1" s="2">
      <c r="A13" s="195" t="n"/>
      <c r="B13" s="215" t="n"/>
      <c r="C13" s="216" t="n"/>
      <c r="D13" s="30" t="inlineStr">
        <is>
          <t>时效指标</t>
        </is>
      </c>
      <c r="E13" s="30" t="inlineStr">
        <is>
          <t>项目计划完成率</t>
        </is>
      </c>
      <c r="F13" s="193" t="n"/>
      <c r="G13" s="193" t="n"/>
      <c r="H13" s="194" t="n"/>
      <c r="I13" s="13" t="inlineStr">
        <is>
          <t>及时</t>
        </is>
      </c>
      <c r="XEY13" s="79" t="n"/>
      <c r="XEZ13" s="79" t="n"/>
      <c r="XFA13" s="79" t="n"/>
      <c r="XFB13" s="79" t="n"/>
      <c r="XFC13" s="79" t="n"/>
      <c r="XFD13" s="79" t="n"/>
    </row>
    <row r="14" ht="45" customFormat="1" customHeight="1" s="2">
      <c r="A14" s="195" t="n"/>
      <c r="B14" s="217" t="n"/>
      <c r="C14" s="219" t="n"/>
      <c r="D14" s="30" t="inlineStr">
        <is>
          <t>成本指标</t>
        </is>
      </c>
      <c r="E14" s="30" t="inlineStr">
        <is>
          <t>补助标准</t>
        </is>
      </c>
      <c r="F14" s="193" t="n"/>
      <c r="G14" s="193" t="n"/>
      <c r="H14" s="194" t="n"/>
      <c r="I14" s="30" t="inlineStr">
        <is>
          <t>5万元/村</t>
        </is>
      </c>
    </row>
    <row r="15" ht="45" customFormat="1" customHeight="1" s="2">
      <c r="A15" s="195" t="n"/>
      <c r="B15" s="30" t="inlineStr">
        <is>
          <t>效益指标</t>
        </is>
      </c>
      <c r="C15" s="194" t="n"/>
      <c r="D15" s="30" t="inlineStr">
        <is>
          <t>社会效益
指标</t>
        </is>
      </c>
      <c r="E15" s="30" t="inlineStr">
        <is>
          <t>受益户数</t>
        </is>
      </c>
      <c r="F15" s="193" t="n"/>
      <c r="G15" s="193" t="n"/>
      <c r="H15" s="194" t="n"/>
      <c r="I15" s="30" t="inlineStr">
        <is>
          <t>3248户</t>
        </is>
      </c>
      <c r="XEY15" s="79" t="n"/>
      <c r="XEZ15" s="79" t="n"/>
      <c r="XFA15" s="79" t="n"/>
      <c r="XFB15" s="79" t="n"/>
      <c r="XFC15" s="79" t="n"/>
      <c r="XFD15" s="79" t="n"/>
    </row>
    <row r="16" ht="45" customFormat="1" customHeight="1" s="2">
      <c r="A16" s="196" t="n"/>
      <c r="B16" s="30" t="inlineStr">
        <is>
          <t>满意度指标</t>
        </is>
      </c>
      <c r="C16" s="194" t="n"/>
      <c r="D16" s="30" t="inlineStr">
        <is>
          <t>服务对象
满意度指标</t>
        </is>
      </c>
      <c r="E16" s="30" t="inlineStr">
        <is>
          <t>群众满意度</t>
        </is>
      </c>
      <c r="F16" s="193" t="n"/>
      <c r="G16" s="193" t="n"/>
      <c r="H16" s="194" t="n"/>
      <c r="I16" s="30" t="inlineStr">
        <is>
          <t>≥95%</t>
        </is>
      </c>
      <c r="XEY16" s="79" t="n"/>
      <c r="XEZ16" s="79" t="n"/>
      <c r="XFA16" s="79" t="n"/>
      <c r="XFB16" s="79" t="n"/>
      <c r="XFC16" s="79" t="n"/>
      <c r="XFD16" s="79" t="n"/>
    </row>
    <row r="17" customFormat="1" s="2">
      <c r="A17" s="11" t="n"/>
      <c r="B17" s="11" t="n"/>
      <c r="C17" s="11" t="n"/>
      <c r="D17" s="11" t="n"/>
      <c r="E17" s="11" t="n"/>
      <c r="F17" s="11" t="n"/>
      <c r="G17" s="11" t="n"/>
      <c r="H17" s="11" t="n"/>
      <c r="I17" s="14" t="n"/>
      <c r="XEY17" s="79" t="n"/>
      <c r="XEZ17" s="79" t="n"/>
      <c r="XFA17" s="79" t="n"/>
      <c r="XFB17" s="79" t="n"/>
      <c r="XFC17" s="79" t="n"/>
      <c r="XFD17" s="79" t="n"/>
    </row>
    <row r="18" customFormat="1" s="2">
      <c r="A18" s="11" t="n"/>
      <c r="B18" s="11" t="n"/>
      <c r="C18" s="11" t="n"/>
      <c r="D18" s="11" t="n"/>
      <c r="E18" s="11" t="n"/>
      <c r="F18" s="11" t="n"/>
      <c r="G18" s="11" t="n"/>
      <c r="H18" s="11" t="n"/>
      <c r="I18" s="14" t="n"/>
      <c r="XEY18" s="79" t="n"/>
      <c r="XEZ18" s="79" t="n"/>
      <c r="XFA18" s="79" t="n"/>
      <c r="XFB18" s="79" t="n"/>
      <c r="XFC18" s="79" t="n"/>
      <c r="XFD18" s="79" t="n"/>
    </row>
    <row r="19" customFormat="1" s="2">
      <c r="A19" s="11" t="n"/>
      <c r="B19" s="11" t="n"/>
      <c r="C19" s="11" t="n"/>
      <c r="D19" s="11" t="n"/>
      <c r="E19" s="11" t="n"/>
      <c r="F19" s="11" t="n"/>
      <c r="G19" s="11" t="n"/>
      <c r="H19" s="11" t="n"/>
      <c r="I19" s="14" t="n"/>
      <c r="XEY19" s="79" t="n"/>
      <c r="XEZ19" s="79" t="n"/>
      <c r="XFA19" s="79" t="n"/>
      <c r="XFB19" s="79" t="n"/>
      <c r="XFC19" s="79" t="n"/>
      <c r="XFD19" s="7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3.xml><?xml version="1.0" encoding="utf-8"?>
<worksheet xmlns="http://schemas.openxmlformats.org/spreadsheetml/2006/main">
  <sheetPr>
    <outlinePr summaryBelow="1" summaryRight="1"/>
    <pageSetUpPr/>
  </sheetPr>
  <dimension ref="A1:I19"/>
  <sheetViews>
    <sheetView workbookViewId="0">
      <selection activeCell="D4" sqref="D4:E4"/>
    </sheetView>
  </sheetViews>
  <sheetFormatPr baseColWidth="8" defaultColWidth="9.75" defaultRowHeight="14.25"/>
  <cols>
    <col width="7.375" customWidth="1" style="97" min="1" max="1"/>
    <col width="9.75" customWidth="1" style="97" min="2" max="2"/>
    <col width="2.375" customWidth="1" style="97" min="3" max="3"/>
    <col width="11.5" customWidth="1" style="97" min="4" max="4"/>
    <col width="9.75" customWidth="1" style="97" min="5" max="6"/>
    <col width="8.5" customWidth="1" style="97" min="7" max="7"/>
    <col width="1.5" customWidth="1" style="97" min="8" max="8"/>
    <col width="18.875" customWidth="1" style="97" min="9" max="9"/>
    <col width="9.75" customWidth="1" style="97" min="10" max="16384"/>
  </cols>
  <sheetData>
    <row r="1" ht="22" customFormat="1" customHeight="1" s="96">
      <c r="A1" s="96" t="inlineStr">
        <is>
          <t>附件2-2</t>
        </is>
      </c>
    </row>
    <row r="2" ht="36" customFormat="1" customHeight="1" s="97">
      <c r="A2" s="21" t="inlineStr">
        <is>
          <t>2022年县级衔接资金绩效目标表</t>
        </is>
      </c>
    </row>
    <row r="3" ht="36" customFormat="1" customHeight="1" s="97">
      <c r="A3" s="67" t="inlineStr">
        <is>
          <t>项目名称</t>
        </is>
      </c>
      <c r="B3" s="193" t="n"/>
      <c r="C3" s="194" t="n"/>
      <c r="D3" s="67" t="inlineStr">
        <is>
          <t>致富带头人（湖羊养殖专业户 ）培育</t>
        </is>
      </c>
      <c r="E3" s="194" t="n"/>
      <c r="F3" s="67" t="inlineStr">
        <is>
          <t>项目负责人及联系电话</t>
        </is>
      </c>
      <c r="G3" s="194" t="n"/>
      <c r="H3" s="67" t="inlineStr">
        <is>
          <t>曹志鹏4421051</t>
        </is>
      </c>
      <c r="I3" s="194" t="n"/>
    </row>
    <row r="4" ht="36" customFormat="1" customHeight="1" s="97">
      <c r="A4" s="67" t="inlineStr">
        <is>
          <t>主管部门</t>
        </is>
      </c>
      <c r="B4" s="193" t="n"/>
      <c r="C4" s="194" t="n"/>
      <c r="D4" s="67" t="inlineStr">
        <is>
          <t>环县畜牧兽医局</t>
        </is>
      </c>
      <c r="E4" s="194" t="n"/>
      <c r="F4" s="67" t="inlineStr">
        <is>
          <t>实施单位</t>
        </is>
      </c>
      <c r="G4" s="194" t="n"/>
      <c r="H4" s="67" t="inlineStr">
        <is>
          <t>各培训学校</t>
        </is>
      </c>
      <c r="I4" s="194" t="n"/>
    </row>
    <row r="5" ht="36" customFormat="1" customHeight="1" s="97">
      <c r="A5" s="67" t="inlineStr">
        <is>
          <t>资金情况
（万元）</t>
        </is>
      </c>
      <c r="B5" s="213" t="n"/>
      <c r="C5" s="214" t="n"/>
      <c r="D5" s="24" t="inlineStr">
        <is>
          <t>年度资金总额：</t>
        </is>
      </c>
      <c r="E5" s="194" t="n"/>
      <c r="F5" s="67" t="n">
        <v>24</v>
      </c>
      <c r="G5" s="193" t="n"/>
      <c r="H5" s="193" t="n"/>
      <c r="I5" s="194" t="n"/>
    </row>
    <row r="6" ht="36" customFormat="1" customHeight="1" s="97">
      <c r="A6" s="215" t="n"/>
      <c r="C6" s="216" t="n"/>
      <c r="D6" s="67" t="inlineStr">
        <is>
          <t xml:space="preserve">       其中：财政拨款</t>
        </is>
      </c>
      <c r="E6" s="194" t="n"/>
      <c r="F6" s="67" t="n">
        <v>24</v>
      </c>
      <c r="G6" s="193" t="n"/>
      <c r="H6" s="193" t="n"/>
      <c r="I6" s="194" t="n"/>
    </row>
    <row r="7" ht="36" customFormat="1" customHeight="1" s="97">
      <c r="A7" s="217" t="n"/>
      <c r="B7" s="218" t="n"/>
      <c r="C7" s="219" t="n"/>
      <c r="D7" s="67" t="inlineStr">
        <is>
          <t xml:space="preserve">             其他资金</t>
        </is>
      </c>
      <c r="E7" s="194" t="n"/>
      <c r="F7" s="67" t="n"/>
      <c r="G7" s="193" t="n"/>
      <c r="H7" s="193" t="n"/>
      <c r="I7" s="194" t="n"/>
    </row>
    <row r="8" ht="28" customFormat="1" customHeight="1" s="97">
      <c r="A8" s="67" t="inlineStr">
        <is>
          <t>总
体
目
标</t>
        </is>
      </c>
      <c r="B8" s="67" t="inlineStr">
        <is>
          <t>年度目标</t>
        </is>
      </c>
      <c r="C8" s="193" t="n"/>
      <c r="D8" s="193" t="n"/>
      <c r="E8" s="193" t="n"/>
      <c r="F8" s="193" t="n"/>
      <c r="G8" s="193" t="n"/>
      <c r="H8" s="193" t="n"/>
      <c r="I8" s="194" t="n"/>
    </row>
    <row r="9" ht="35" customFormat="1" customHeight="1" s="97">
      <c r="A9" s="196" t="n"/>
      <c r="B9" s="24" t="inlineStr">
        <is>
          <t xml:space="preserve">   全县培育湖羊养殖专业户226户，每户补助1100元，鼓励养殖户发展湖羊养殖，提高养殖效益。</t>
        </is>
      </c>
      <c r="C9" s="193" t="n"/>
      <c r="D9" s="193" t="n"/>
      <c r="E9" s="193" t="n"/>
      <c r="F9" s="193" t="n"/>
      <c r="G9" s="193" t="n"/>
      <c r="H9" s="193" t="n"/>
      <c r="I9" s="194" t="n"/>
    </row>
    <row r="10" ht="33" customFormat="1" customHeight="1" s="98">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row>
    <row r="11" ht="33" customFormat="1" customHeight="1" s="98">
      <c r="A11" s="195" t="n"/>
      <c r="B11" s="30" t="inlineStr">
        <is>
          <t>产出指标</t>
        </is>
      </c>
      <c r="C11" s="214" t="n"/>
      <c r="D11" s="30" t="inlineStr">
        <is>
          <t>数量指标</t>
        </is>
      </c>
      <c r="E11" s="30" t="inlineStr">
        <is>
          <t>湖羊养殖专业户（致富带头人）培育户数</t>
        </is>
      </c>
      <c r="F11" s="193" t="n"/>
      <c r="G11" s="193" t="n"/>
      <c r="H11" s="194" t="n"/>
      <c r="I11" s="30" t="inlineStr">
        <is>
          <t>226户</t>
        </is>
      </c>
    </row>
    <row r="12" ht="33" customFormat="1" customHeight="1" s="98">
      <c r="A12" s="195" t="n"/>
      <c r="B12" s="215" t="n"/>
      <c r="C12" s="216" t="n"/>
      <c r="D12" s="30" t="inlineStr">
        <is>
          <t>质量指标</t>
        </is>
      </c>
      <c r="E12" s="30" t="inlineStr">
        <is>
          <t>培养人员合格证发证率（%）</t>
        </is>
      </c>
      <c r="F12" s="193" t="n"/>
      <c r="G12" s="193" t="n"/>
      <c r="H12" s="194" t="n"/>
      <c r="I12" s="13" t="n">
        <v>1</v>
      </c>
    </row>
    <row r="13" ht="33" customFormat="1" customHeight="1" s="98">
      <c r="A13" s="195" t="n"/>
      <c r="B13" s="215" t="n"/>
      <c r="C13" s="216" t="n"/>
      <c r="D13" s="30" t="inlineStr">
        <is>
          <t>时效指标</t>
        </is>
      </c>
      <c r="E13" s="30" t="inlineStr">
        <is>
          <t>项目任务完成及时率</t>
        </is>
      </c>
      <c r="F13" s="193" t="n"/>
      <c r="G13" s="193" t="n"/>
      <c r="H13" s="194" t="n"/>
      <c r="I13" s="13" t="n">
        <v>1</v>
      </c>
    </row>
    <row r="14" ht="33" customFormat="1" customHeight="1" s="98">
      <c r="A14" s="195" t="n"/>
      <c r="B14" s="217" t="n"/>
      <c r="C14" s="219" t="n"/>
      <c r="D14" s="30" t="inlineStr">
        <is>
          <t>成本指标</t>
        </is>
      </c>
      <c r="E14" s="30" t="inlineStr">
        <is>
          <t>每户补助资金（万元/人）</t>
        </is>
      </c>
      <c r="F14" s="193" t="n"/>
      <c r="G14" s="193" t="n"/>
      <c r="H14" s="194" t="n"/>
      <c r="I14" s="30" t="n">
        <v>0.11</v>
      </c>
    </row>
    <row r="15" ht="33" customFormat="1" customHeight="1" s="98">
      <c r="A15" s="195" t="n"/>
      <c r="B15" s="30" t="inlineStr">
        <is>
          <t>效益指标</t>
        </is>
      </c>
      <c r="C15" s="214" t="n"/>
      <c r="D15" s="30" t="inlineStr">
        <is>
          <t>经济效益
指标</t>
        </is>
      </c>
      <c r="E15" s="30" t="inlineStr">
        <is>
          <t>受训对象年均纯收入有一定增长</t>
        </is>
      </c>
      <c r="F15" s="193" t="n"/>
      <c r="G15" s="193" t="n"/>
      <c r="H15" s="194" t="n"/>
      <c r="I15" s="30" t="inlineStr">
        <is>
          <t>有一定增长</t>
        </is>
      </c>
    </row>
    <row r="16" ht="33" customFormat="1" customHeight="1" s="98">
      <c r="A16" s="195" t="n"/>
      <c r="B16" s="215" t="n"/>
      <c r="C16" s="216" t="n"/>
      <c r="D16" s="30" t="inlineStr">
        <is>
          <t>社会效益
指标</t>
        </is>
      </c>
      <c r="E16" s="30" t="inlineStr">
        <is>
          <t>受益户数</t>
        </is>
      </c>
      <c r="F16" s="193" t="n"/>
      <c r="G16" s="193" t="n"/>
      <c r="H16" s="194" t="n"/>
      <c r="I16" s="30" t="inlineStr">
        <is>
          <t>226户</t>
        </is>
      </c>
    </row>
    <row r="17" ht="45" customFormat="1" customHeight="1" s="98">
      <c r="A17" s="195" t="n"/>
      <c r="B17" s="215" t="n"/>
      <c r="C17" s="216" t="n"/>
      <c r="D17" s="130" t="inlineStr">
        <is>
          <t>生态效益
指标</t>
        </is>
      </c>
      <c r="E17" s="30" t="inlineStr">
        <is>
          <t>提升养殖户建设经营养殖场（户）的环保意识和行为，减少环境污染情况</t>
        </is>
      </c>
      <c r="F17" s="193" t="n"/>
      <c r="G17" s="193" t="n"/>
      <c r="H17" s="194" t="n"/>
      <c r="I17" s="111" t="inlineStr">
        <is>
          <t>环保意识和行为有所提升</t>
        </is>
      </c>
    </row>
    <row r="18" ht="36" customFormat="1" customHeight="1" s="98">
      <c r="A18" s="195" t="n"/>
      <c r="B18" s="217" t="n"/>
      <c r="C18" s="219" t="n"/>
      <c r="D18" s="111" t="inlineStr">
        <is>
          <t>可持续影响
指标</t>
        </is>
      </c>
      <c r="E18" s="30" t="inlineStr">
        <is>
          <t>养殖户养殖技术和效益有所提升情况</t>
        </is>
      </c>
      <c r="F18" s="193" t="n"/>
      <c r="G18" s="193" t="n"/>
      <c r="H18" s="194" t="n"/>
      <c r="I18" s="111" t="inlineStr">
        <is>
          <t>养殖技术和效益有所提升</t>
        </is>
      </c>
    </row>
    <row r="19" ht="34" customFormat="1" customHeight="1" s="98">
      <c r="A19" s="196" t="n"/>
      <c r="B19" s="111" t="inlineStr">
        <is>
          <t>满意度指标</t>
        </is>
      </c>
      <c r="C19" s="194" t="n"/>
      <c r="D19" s="130" t="inlineStr">
        <is>
          <t>服务对象
满意度指标</t>
        </is>
      </c>
      <c r="E19" s="30" t="inlineStr">
        <is>
          <t>项目受益户满意度情况</t>
        </is>
      </c>
      <c r="F19" s="193" t="n"/>
      <c r="G19" s="193" t="n"/>
      <c r="H19" s="194" t="n"/>
      <c r="I19" s="111" t="inlineStr">
        <is>
          <t>≥95%</t>
        </is>
      </c>
    </row>
    <row r="20" ht="24" customFormat="1" customHeight="1" s="98"/>
  </sheetData>
  <mergeCells count="34">
    <mergeCell ref="F4:G4"/>
    <mergeCell ref="A10:A19"/>
    <mergeCell ref="E16:H16"/>
    <mergeCell ref="A3:C3"/>
    <mergeCell ref="H4:I4"/>
    <mergeCell ref="F3:G3"/>
    <mergeCell ref="D6:E6"/>
    <mergeCell ref="A2:I2"/>
    <mergeCell ref="E18:H18"/>
    <mergeCell ref="E12:H12"/>
    <mergeCell ref="B15:C18"/>
    <mergeCell ref="A4:C4"/>
    <mergeCell ref="B8:I8"/>
    <mergeCell ref="F6:I6"/>
    <mergeCell ref="A5:C7"/>
    <mergeCell ref="E14:H14"/>
    <mergeCell ref="E17:H17"/>
    <mergeCell ref="A8:A9"/>
    <mergeCell ref="D7:E7"/>
    <mergeCell ref="F7:I7"/>
    <mergeCell ref="B19:C19"/>
    <mergeCell ref="B10:C10"/>
    <mergeCell ref="D4:E4"/>
    <mergeCell ref="F5:I5"/>
    <mergeCell ref="E19:H19"/>
    <mergeCell ref="D3:E3"/>
    <mergeCell ref="E10:H10"/>
    <mergeCell ref="H3:I3"/>
    <mergeCell ref="B9:I9"/>
    <mergeCell ref="E13:H13"/>
    <mergeCell ref="D5:E5"/>
    <mergeCell ref="B11:C14"/>
    <mergeCell ref="E15:H15"/>
    <mergeCell ref="E11:H11"/>
  </mergeCells>
  <pageMargins left="0.75" right="0.75" top="1" bottom="1" header="0.5" footer="0.5"/>
  <pageSetup orientation="portrait" paperSize="9"/>
</worksheet>
</file>

<file path=xl/worksheets/sheet4.xml><?xml version="1.0" encoding="utf-8"?>
<worksheet xmlns="http://schemas.openxmlformats.org/spreadsheetml/2006/main">
  <sheetPr>
    <outlinePr summaryBelow="1" summaryRight="1"/>
    <pageSetUpPr/>
  </sheetPr>
  <dimension ref="A1:I18"/>
  <sheetViews>
    <sheetView workbookViewId="0">
      <selection activeCell="D4" sqref="D4:E4"/>
    </sheetView>
  </sheetViews>
  <sheetFormatPr baseColWidth="8" defaultColWidth="9.75" defaultRowHeight="14.25"/>
  <cols>
    <col width="7.375" customWidth="1" style="113" min="1" max="1"/>
    <col width="9.75" customWidth="1" style="113" min="2" max="2"/>
    <col width="2.375" customWidth="1" style="113" min="3" max="3"/>
    <col width="11.5" customWidth="1" style="113" min="4" max="4"/>
    <col width="9.75" customWidth="1" style="113" min="5" max="6"/>
    <col width="8.5" customWidth="1" style="113" min="7" max="7"/>
    <col width="1.5" customWidth="1" style="113" min="8" max="8"/>
    <col width="18.875" customWidth="1" style="113" min="9" max="9"/>
    <col width="9.75" customWidth="1" style="113" min="10" max="16384"/>
  </cols>
  <sheetData>
    <row r="1" ht="22" customFormat="1" customHeight="1" s="112">
      <c r="A1" s="112" t="inlineStr">
        <is>
          <t>附件2-3</t>
        </is>
      </c>
    </row>
    <row r="2" ht="36" customFormat="1" customHeight="1" s="113">
      <c r="A2" s="21" t="inlineStr">
        <is>
          <t>2022年县级衔接资金绩效目标表</t>
        </is>
      </c>
    </row>
    <row r="3" ht="36" customFormat="1" customHeight="1" s="113">
      <c r="A3" s="67" t="inlineStr">
        <is>
          <t>项目名称</t>
        </is>
      </c>
      <c r="B3" s="193" t="n"/>
      <c r="C3" s="194" t="n"/>
      <c r="D3" s="67" t="inlineStr">
        <is>
          <t>中环肉羊新品种培育项目</t>
        </is>
      </c>
      <c r="E3" s="194" t="n"/>
      <c r="F3" s="67" t="inlineStr">
        <is>
          <t>项目负责人及电话</t>
        </is>
      </c>
      <c r="G3" s="194" t="n"/>
      <c r="H3" s="67" t="inlineStr">
        <is>
          <t>曹志鹏4421051</t>
        </is>
      </c>
      <c r="I3" s="194" t="n"/>
    </row>
    <row r="4" ht="36" customFormat="1" customHeight="1" s="113">
      <c r="A4" s="30" t="inlineStr">
        <is>
          <t>主管部门</t>
        </is>
      </c>
      <c r="B4" s="193" t="n"/>
      <c r="C4" s="194" t="n"/>
      <c r="D4" s="30" t="inlineStr">
        <is>
          <t>环县畜牧兽医局</t>
        </is>
      </c>
      <c r="E4" s="194" t="n"/>
      <c r="F4" s="30" t="inlineStr">
        <is>
          <t>实施单位</t>
        </is>
      </c>
      <c r="G4" s="194" t="n"/>
      <c r="H4" s="30" t="inlineStr">
        <is>
          <t>各乡镇</t>
        </is>
      </c>
      <c r="I4" s="194" t="n"/>
    </row>
    <row r="5" ht="36" customFormat="1" customHeight="1" s="113">
      <c r="A5" s="30" t="inlineStr">
        <is>
          <t>资金情况
（万元）</t>
        </is>
      </c>
      <c r="B5" s="213" t="n"/>
      <c r="C5" s="214" t="n"/>
      <c r="D5" s="30" t="inlineStr">
        <is>
          <t>年度资金总额：</t>
        </is>
      </c>
      <c r="E5" s="194" t="n"/>
      <c r="F5" s="30" t="n">
        <v>300</v>
      </c>
      <c r="G5" s="193" t="n"/>
      <c r="H5" s="193" t="n"/>
      <c r="I5" s="194" t="n"/>
    </row>
    <row r="6" ht="36" customFormat="1" customHeight="1" s="113">
      <c r="A6" s="215" t="n"/>
      <c r="C6" s="216" t="n"/>
      <c r="D6" s="30" t="inlineStr">
        <is>
          <t xml:space="preserve">   其中：财政拨款</t>
        </is>
      </c>
      <c r="E6" s="194" t="n"/>
      <c r="F6" s="30" t="n">
        <v>300</v>
      </c>
      <c r="G6" s="193" t="n"/>
      <c r="H6" s="193" t="n"/>
      <c r="I6" s="194" t="n"/>
    </row>
    <row r="7" ht="36" customFormat="1" customHeight="1" s="113">
      <c r="A7" s="217" t="n"/>
      <c r="B7" s="218" t="n"/>
      <c r="C7" s="219" t="n"/>
      <c r="D7" s="30" t="inlineStr">
        <is>
          <t xml:space="preserve">      其他资金</t>
        </is>
      </c>
      <c r="E7" s="194" t="n"/>
      <c r="F7" s="30" t="n"/>
      <c r="G7" s="193" t="n"/>
      <c r="H7" s="193" t="n"/>
      <c r="I7" s="194" t="n"/>
    </row>
    <row r="8" ht="28" customFormat="1" customHeight="1" s="113">
      <c r="A8" s="30" t="inlineStr">
        <is>
          <t>总
体
目
标</t>
        </is>
      </c>
      <c r="B8" s="30" t="inlineStr">
        <is>
          <t>年度目标</t>
        </is>
      </c>
      <c r="C8" s="193" t="n"/>
      <c r="D8" s="193" t="n"/>
      <c r="E8" s="193" t="n"/>
      <c r="F8" s="193" t="n"/>
      <c r="G8" s="193" t="n"/>
      <c r="H8" s="193" t="n"/>
      <c r="I8" s="194" t="n"/>
    </row>
    <row r="9" ht="35" customFormat="1" customHeight="1" s="113">
      <c r="A9" s="196" t="n"/>
      <c r="B9" s="30" t="inlineStr">
        <is>
          <t>通过杂交选育，培育肉羊新品种，选育一批繁殖能力强的肉羊新品种，提高肉羊品质，提高农户养殖效益，增加农户收入。</t>
        </is>
      </c>
      <c r="C9" s="193" t="n"/>
      <c r="D9" s="193" t="n"/>
      <c r="E9" s="193" t="n"/>
      <c r="F9" s="193" t="n"/>
      <c r="G9" s="193" t="n"/>
      <c r="H9" s="193" t="n"/>
      <c r="I9" s="194" t="n"/>
    </row>
    <row r="10" ht="37" customFormat="1" customHeight="1" s="98">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row>
    <row r="11" ht="41" customFormat="1" customHeight="1" s="98">
      <c r="A11" s="195" t="n"/>
      <c r="B11" s="30" t="inlineStr">
        <is>
          <t>产出指标</t>
        </is>
      </c>
      <c r="C11" s="214" t="n"/>
      <c r="D11" s="30" t="inlineStr">
        <is>
          <t>数量指标1</t>
        </is>
      </c>
      <c r="E11" s="30" t="inlineStr">
        <is>
          <t>选留3月龄杂交F1代羊</t>
        </is>
      </c>
      <c r="F11" s="193" t="n"/>
      <c r="G11" s="193" t="n"/>
      <c r="H11" s="194" t="n"/>
      <c r="I11" s="30" t="inlineStr">
        <is>
          <t>3200只</t>
        </is>
      </c>
    </row>
    <row r="12" ht="41" customFormat="1" customHeight="1" s="98">
      <c r="A12" s="195" t="n"/>
      <c r="B12" s="215" t="n"/>
      <c r="C12" s="216" t="n"/>
      <c r="D12" s="30" t="inlineStr">
        <is>
          <t>数量指标2</t>
        </is>
      </c>
      <c r="E12" s="30" t="inlineStr">
        <is>
          <t>生产三元杂交F2代</t>
        </is>
      </c>
      <c r="F12" s="193" t="n"/>
      <c r="G12" s="193" t="n"/>
      <c r="H12" s="194" t="n"/>
      <c r="I12" s="13" t="inlineStr">
        <is>
          <t>1000只</t>
        </is>
      </c>
    </row>
    <row r="13" ht="41" customFormat="1" customHeight="1" s="98">
      <c r="A13" s="195" t="n"/>
      <c r="B13" s="215" t="n"/>
      <c r="C13" s="216" t="n"/>
      <c r="D13" s="30" t="inlineStr">
        <is>
          <t>质量指标</t>
        </is>
      </c>
      <c r="E13" s="30" t="inlineStr">
        <is>
          <t>F1代3月龄体重，六月龄体重</t>
        </is>
      </c>
      <c r="F13" s="193" t="n"/>
      <c r="G13" s="193" t="n"/>
      <c r="H13" s="194" t="n"/>
      <c r="I13" s="13" t="inlineStr">
        <is>
          <t>≥28kg、≥40kg</t>
        </is>
      </c>
    </row>
    <row r="14" ht="41" customFormat="1" customHeight="1" s="98">
      <c r="A14" s="195" t="n"/>
      <c r="B14" s="215" t="n"/>
      <c r="C14" s="216" t="n"/>
      <c r="D14" s="30" t="inlineStr">
        <is>
          <t>时效指标</t>
        </is>
      </c>
      <c r="E14" s="30" t="inlineStr">
        <is>
          <t>项目计划完成率</t>
        </is>
      </c>
      <c r="F14" s="193" t="n"/>
      <c r="G14" s="193" t="n"/>
      <c r="H14" s="194" t="n"/>
      <c r="I14" s="13" t="n">
        <v>1</v>
      </c>
    </row>
    <row r="15" ht="41" customFormat="1" customHeight="1" s="98">
      <c r="A15" s="195" t="n"/>
      <c r="B15" s="217" t="n"/>
      <c r="C15" s="219" t="n"/>
      <c r="D15" s="30" t="inlineStr">
        <is>
          <t>成本指标</t>
        </is>
      </c>
      <c r="E15" s="30" t="inlineStr">
        <is>
          <t>项目补助资金</t>
        </is>
      </c>
      <c r="F15" s="193" t="n"/>
      <c r="G15" s="193" t="n"/>
      <c r="H15" s="194" t="n"/>
      <c r="I15" s="30" t="inlineStr">
        <is>
          <t>300万元</t>
        </is>
      </c>
    </row>
    <row r="16" ht="41" customFormat="1" customHeight="1" s="98">
      <c r="A16" s="195" t="n"/>
      <c r="B16" s="30" t="inlineStr">
        <is>
          <t>效益指标</t>
        </is>
      </c>
      <c r="C16" s="214" t="n"/>
      <c r="D16" s="30" t="inlineStr">
        <is>
          <t>经济效益
指标</t>
        </is>
      </c>
      <c r="E16" s="30" t="inlineStr">
        <is>
          <t>新品种成果鉴定后，户均增收</t>
        </is>
      </c>
      <c r="F16" s="193" t="n"/>
      <c r="G16" s="193" t="n"/>
      <c r="H16" s="194" t="n"/>
      <c r="I16" s="30" t="inlineStr">
        <is>
          <t>≥2万元</t>
        </is>
      </c>
    </row>
    <row r="17" ht="41" customFormat="1" customHeight="1" s="98">
      <c r="A17" s="195" t="n"/>
      <c r="B17" s="217" t="n"/>
      <c r="C17" s="219" t="n"/>
      <c r="D17" s="130" t="inlineStr">
        <is>
          <t>社会效益
指标</t>
        </is>
      </c>
      <c r="E17" s="30" t="inlineStr">
        <is>
          <t>受益户数</t>
        </is>
      </c>
      <c r="F17" s="193" t="n"/>
      <c r="G17" s="193" t="n"/>
      <c r="H17" s="194" t="n"/>
      <c r="I17" s="111" t="inlineStr">
        <is>
          <t>≥2000户</t>
        </is>
      </c>
    </row>
    <row r="18" ht="41" customHeight="1">
      <c r="A18" s="196" t="n"/>
      <c r="B18" s="111" t="inlineStr">
        <is>
          <t>满意度指标</t>
        </is>
      </c>
      <c r="C18" s="194" t="n"/>
      <c r="D18" s="130" t="inlineStr">
        <is>
          <t>服务对象
满意度指标</t>
        </is>
      </c>
      <c r="E18" s="30" t="inlineStr">
        <is>
          <t>项目受益户满意度</t>
        </is>
      </c>
      <c r="F18" s="193" t="n"/>
      <c r="G18" s="193" t="n"/>
      <c r="H18" s="194" t="n"/>
      <c r="I18" s="111" t="inlineStr">
        <is>
          <t>≥98%</t>
        </is>
      </c>
    </row>
  </sheetData>
  <mergeCells count="33">
    <mergeCell ref="F4:G4"/>
    <mergeCell ref="E16:H16"/>
    <mergeCell ref="A3:C3"/>
    <mergeCell ref="H4:I4"/>
    <mergeCell ref="B18:C18"/>
    <mergeCell ref="F3:G3"/>
    <mergeCell ref="D6:E6"/>
    <mergeCell ref="A2:I2"/>
    <mergeCell ref="E18:H18"/>
    <mergeCell ref="E12:H12"/>
    <mergeCell ref="A4:C4"/>
    <mergeCell ref="B8:I8"/>
    <mergeCell ref="A10:A18"/>
    <mergeCell ref="F6:I6"/>
    <mergeCell ref="A5:C7"/>
    <mergeCell ref="E14:H14"/>
    <mergeCell ref="E17:H17"/>
    <mergeCell ref="A8:A9"/>
    <mergeCell ref="D7:E7"/>
    <mergeCell ref="B11:C15"/>
    <mergeCell ref="B16:C17"/>
    <mergeCell ref="F7:I7"/>
    <mergeCell ref="B10:C10"/>
    <mergeCell ref="D4:E4"/>
    <mergeCell ref="F5:I5"/>
    <mergeCell ref="D3:E3"/>
    <mergeCell ref="E10:H10"/>
    <mergeCell ref="H3:I3"/>
    <mergeCell ref="B9:I9"/>
    <mergeCell ref="E13:H13"/>
    <mergeCell ref="D5:E5"/>
    <mergeCell ref="E15:H15"/>
    <mergeCell ref="E11:H11"/>
  </mergeCells>
  <pageMargins left="0.75" right="0.75" top="1" bottom="1" header="0.5" footer="0.5"/>
  <pageSetup orientation="portrait" paperSize="9"/>
</worksheet>
</file>

<file path=xl/worksheets/sheet5.xml><?xml version="1.0" encoding="utf-8"?>
<worksheet xmlns="http://schemas.openxmlformats.org/spreadsheetml/2006/main">
  <sheetPr>
    <outlinePr summaryBelow="1" summaryRight="1"/>
    <pageSetUpPr/>
  </sheetPr>
  <dimension ref="A1:I22"/>
  <sheetViews>
    <sheetView workbookViewId="0">
      <selection activeCell="D4" sqref="D4:E4"/>
    </sheetView>
  </sheetViews>
  <sheetFormatPr baseColWidth="8" defaultColWidth="9.75" defaultRowHeight="14.25"/>
  <cols>
    <col width="7.375" customWidth="1" style="97" min="1" max="1"/>
    <col width="8.5" customWidth="1" style="97" min="2" max="2"/>
    <col width="2.25" customWidth="1" style="97" min="3" max="3"/>
    <col width="11.5" customWidth="1" style="99" min="4" max="4"/>
    <col width="9.75" customWidth="1" style="97" min="5" max="6"/>
    <col width="8.5" customWidth="1" style="97" min="7" max="7"/>
    <col width="1.5" customWidth="1" style="97" min="8" max="8"/>
    <col width="18.875" customWidth="1" style="97" min="9" max="9"/>
    <col width="9.75" customWidth="1" style="97" min="10" max="16384"/>
  </cols>
  <sheetData>
    <row r="1" ht="22" customFormat="1" customHeight="1" s="96">
      <c r="A1" s="96" t="inlineStr">
        <is>
          <t>附件2-4</t>
        </is>
      </c>
      <c r="D1" s="100" t="n"/>
    </row>
    <row r="2" ht="36" customFormat="1" customHeight="1" s="97">
      <c r="A2" s="21" t="inlineStr">
        <is>
          <t>2022年县级衔接资金绩效目标表</t>
        </is>
      </c>
    </row>
    <row r="3" ht="27" customFormat="1" customHeight="1" s="97">
      <c r="A3" s="30" t="inlineStr">
        <is>
          <t>项目名称</t>
        </is>
      </c>
      <c r="B3" s="193" t="n"/>
      <c r="C3" s="194" t="n"/>
      <c r="D3" s="30" t="inlineStr">
        <is>
          <t>育肥场建设</t>
        </is>
      </c>
      <c r="E3" s="194" t="n"/>
      <c r="F3" s="30" t="inlineStr">
        <is>
          <t>项目负责人及联系电话</t>
        </is>
      </c>
      <c r="G3" s="194" t="n"/>
      <c r="H3" s="30" t="inlineStr">
        <is>
          <t>曹志鹏4421051</t>
        </is>
      </c>
      <c r="I3" s="194" t="n"/>
    </row>
    <row r="4" ht="27" customFormat="1" customHeight="1" s="97">
      <c r="A4" s="30" t="inlineStr">
        <is>
          <t>主管部门</t>
        </is>
      </c>
      <c r="B4" s="193" t="n"/>
      <c r="C4" s="194" t="n"/>
      <c r="D4" s="30" t="inlineStr">
        <is>
          <t>环县畜牧兽医局</t>
        </is>
      </c>
      <c r="E4" s="194" t="n"/>
      <c r="F4" s="30" t="inlineStr">
        <is>
          <t>实施单位</t>
        </is>
      </c>
      <c r="G4" s="194" t="n"/>
      <c r="H4" s="30" t="inlineStr">
        <is>
          <t>环县畜牧兽医局</t>
        </is>
      </c>
      <c r="I4" s="194" t="n"/>
    </row>
    <row r="5" ht="29" customFormat="1" customHeight="1" s="97">
      <c r="A5" s="30" t="inlineStr">
        <is>
          <t>资金情况
（万元）</t>
        </is>
      </c>
      <c r="B5" s="213" t="n"/>
      <c r="C5" s="214" t="n"/>
      <c r="D5" s="30" t="inlineStr">
        <is>
          <t>年度资金总额：</t>
        </is>
      </c>
      <c r="E5" s="194" t="n"/>
      <c r="F5" s="30" t="n">
        <v>58</v>
      </c>
      <c r="G5" s="193" t="n"/>
      <c r="H5" s="193" t="n"/>
      <c r="I5" s="194" t="n"/>
    </row>
    <row r="6" ht="29" customFormat="1" customHeight="1" s="97">
      <c r="A6" s="215" t="n"/>
      <c r="C6" s="216" t="n"/>
      <c r="D6" s="30" t="inlineStr">
        <is>
          <t xml:space="preserve">      其中：财政拨款</t>
        </is>
      </c>
      <c r="E6" s="194" t="n"/>
      <c r="F6" s="30" t="n">
        <v>58</v>
      </c>
      <c r="G6" s="193" t="n"/>
      <c r="H6" s="193" t="n"/>
      <c r="I6" s="194" t="n"/>
    </row>
    <row r="7" ht="29" customFormat="1" customHeight="1" s="97">
      <c r="A7" s="217" t="n"/>
      <c r="B7" s="218" t="n"/>
      <c r="C7" s="219" t="n"/>
      <c r="D7" s="30" t="inlineStr">
        <is>
          <t xml:space="preserve">            其他资金</t>
        </is>
      </c>
      <c r="E7" s="194" t="n"/>
      <c r="F7" s="30" t="n"/>
      <c r="G7" s="193" t="n"/>
      <c r="H7" s="193" t="n"/>
      <c r="I7" s="194" t="n"/>
    </row>
    <row r="8" ht="28" customFormat="1" customHeight="1" s="97">
      <c r="A8" s="30" t="inlineStr">
        <is>
          <t>总
体
目
标</t>
        </is>
      </c>
      <c r="B8" s="30" t="inlineStr">
        <is>
          <t>年度目标</t>
        </is>
      </c>
      <c r="C8" s="193" t="n"/>
      <c r="D8" s="193" t="n"/>
      <c r="E8" s="193" t="n"/>
      <c r="F8" s="193" t="n"/>
      <c r="G8" s="193" t="n"/>
      <c r="H8" s="193" t="n"/>
      <c r="I8" s="194" t="n"/>
    </row>
    <row r="9" ht="35" customFormat="1" customHeight="1" s="97">
      <c r="A9" s="196" t="n"/>
      <c r="B9" s="30" t="inlineStr">
        <is>
          <t>解决养殖场（户）断奶羔羊卖难问题，帮助养殖场（户）就近实现资源变资金，助推肉羊产业发展。</t>
        </is>
      </c>
      <c r="C9" s="193" t="n"/>
      <c r="D9" s="193" t="n"/>
      <c r="E9" s="193" t="n"/>
      <c r="F9" s="193" t="n"/>
      <c r="G9" s="193" t="n"/>
      <c r="H9" s="193" t="n"/>
      <c r="I9" s="194" t="n"/>
    </row>
    <row r="10" ht="27" customFormat="1" customHeight="1" s="98">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row>
    <row r="11" ht="27" customFormat="1" customHeight="1" s="98">
      <c r="A11" s="195" t="n"/>
      <c r="B11" s="30" t="inlineStr">
        <is>
          <t>产出指标</t>
        </is>
      </c>
      <c r="C11" s="214" t="n"/>
      <c r="D11" s="30" t="inlineStr">
        <is>
          <t>数量指标1</t>
        </is>
      </c>
      <c r="E11" s="30" t="inlineStr">
        <is>
          <t>新建育肥场</t>
        </is>
      </c>
      <c r="F11" s="193" t="n"/>
      <c r="G11" s="193" t="n"/>
      <c r="H11" s="194" t="n"/>
      <c r="I11" s="30" t="inlineStr">
        <is>
          <t>2个</t>
        </is>
      </c>
    </row>
    <row r="12" ht="27" customFormat="1" customHeight="1" s="98">
      <c r="A12" s="195" t="n"/>
      <c r="B12" s="215" t="n"/>
      <c r="C12" s="216" t="n"/>
      <c r="D12" s="30" t="inlineStr">
        <is>
          <t>数量指标2</t>
        </is>
      </c>
      <c r="E12" s="30" t="inlineStr">
        <is>
          <t>新建育肥羊舍</t>
        </is>
      </c>
      <c r="F12" s="193" t="n"/>
      <c r="G12" s="193" t="n"/>
      <c r="H12" s="194" t="n"/>
      <c r="I12" s="13" t="inlineStr">
        <is>
          <t>2900平方米</t>
        </is>
      </c>
    </row>
    <row r="13" ht="27" customFormat="1" customHeight="1" s="98">
      <c r="A13" s="195" t="n"/>
      <c r="B13" s="215" t="n"/>
      <c r="C13" s="216" t="n"/>
      <c r="D13" s="30" t="inlineStr">
        <is>
          <t>质量指标</t>
        </is>
      </c>
      <c r="E13" s="30" t="inlineStr">
        <is>
          <t>育肥场统一规划设计，按照图纸各自施工建设</t>
        </is>
      </c>
      <c r="F13" s="193" t="n"/>
      <c r="G13" s="193" t="n"/>
      <c r="H13" s="194" t="n"/>
      <c r="I13" s="13" t="n">
        <v>1</v>
      </c>
    </row>
    <row r="14" ht="27" customFormat="1" customHeight="1" s="98">
      <c r="A14" s="195" t="n"/>
      <c r="B14" s="215" t="n"/>
      <c r="C14" s="216" t="n"/>
      <c r="D14" s="30" t="inlineStr">
        <is>
          <t>时效指标</t>
        </is>
      </c>
      <c r="E14" s="30" t="inlineStr">
        <is>
          <t>项目计划完成率</t>
        </is>
      </c>
      <c r="F14" s="193" t="n"/>
      <c r="G14" s="193" t="n"/>
      <c r="H14" s="194" t="n"/>
      <c r="I14" s="13" t="n">
        <v>1</v>
      </c>
    </row>
    <row r="15" ht="27" customFormat="1" customHeight="1" s="98">
      <c r="A15" s="195" t="n"/>
      <c r="B15" s="217" t="n"/>
      <c r="C15" s="219" t="n"/>
      <c r="D15" s="30" t="inlineStr">
        <is>
          <t>成本指标</t>
        </is>
      </c>
      <c r="E15" s="30" t="inlineStr">
        <is>
          <t>育肥羊舍政府补助资金</t>
        </is>
      </c>
      <c r="F15" s="193" t="n"/>
      <c r="G15" s="193" t="n"/>
      <c r="H15" s="194" t="n"/>
      <c r="I15" s="30" t="inlineStr">
        <is>
          <t>200元/平方米</t>
        </is>
      </c>
    </row>
    <row r="16" ht="33" customFormat="1" customHeight="1" s="98">
      <c r="A16" s="195" t="n"/>
      <c r="B16" s="30" t="inlineStr">
        <is>
          <t>效益指标</t>
        </is>
      </c>
      <c r="C16" s="214" t="n"/>
      <c r="D16" s="25" t="inlineStr">
        <is>
          <t>经济效益
指标</t>
        </is>
      </c>
      <c r="E16" s="30" t="inlineStr">
        <is>
          <t>带动增加贫困人口全年总收入</t>
        </is>
      </c>
      <c r="F16" s="193" t="n"/>
      <c r="G16" s="193" t="n"/>
      <c r="H16" s="194" t="n"/>
      <c r="I16" s="30" t="inlineStr">
        <is>
          <t>≥0.5万元</t>
        </is>
      </c>
    </row>
    <row r="17" ht="33" customHeight="1">
      <c r="A17" s="195" t="n"/>
      <c r="B17" s="215" t="n"/>
      <c r="C17" s="216" t="n"/>
      <c r="D17" s="30" t="inlineStr">
        <is>
          <t>社会效益
指标</t>
        </is>
      </c>
      <c r="E17" s="30" t="inlineStr">
        <is>
          <t>解决养殖场户断奶羔羊卖难问题</t>
        </is>
      </c>
      <c r="F17" s="193" t="n"/>
      <c r="G17" s="193" t="n"/>
      <c r="H17" s="194" t="n"/>
      <c r="I17" s="111" t="inlineStr">
        <is>
          <t>0.075万户</t>
        </is>
      </c>
    </row>
    <row r="18" ht="33" customHeight="1">
      <c r="A18" s="195" t="n"/>
      <c r="B18" s="215" t="n"/>
      <c r="C18" s="216" t="n"/>
      <c r="D18" s="196" t="n"/>
      <c r="E18" s="30" t="inlineStr">
        <is>
          <t>受益建档立卡贫困人口数</t>
        </is>
      </c>
      <c r="F18" s="193" t="n"/>
      <c r="G18" s="193" t="n"/>
      <c r="H18" s="194" t="n"/>
      <c r="I18" s="111" t="inlineStr">
        <is>
          <t>≥3000人</t>
        </is>
      </c>
    </row>
    <row r="19" ht="33" customHeight="1">
      <c r="A19" s="195" t="n"/>
      <c r="B19" s="215" t="n"/>
      <c r="C19" s="216" t="n"/>
      <c r="D19" s="30" t="inlineStr">
        <is>
          <t>生态效益
指标</t>
        </is>
      </c>
      <c r="E19" s="30" t="inlineStr">
        <is>
          <t>配套建设堆粪场</t>
        </is>
      </c>
      <c r="F19" s="193" t="n"/>
      <c r="G19" s="193" t="n"/>
      <c r="H19" s="194" t="n"/>
      <c r="I19" s="111" t="inlineStr">
        <is>
          <t>2个</t>
        </is>
      </c>
    </row>
    <row r="20" ht="33" customHeight="1">
      <c r="A20" s="195" t="n"/>
      <c r="B20" s="215" t="n"/>
      <c r="C20" s="216" t="n"/>
      <c r="D20" s="196" t="n"/>
      <c r="E20" s="30" t="inlineStr">
        <is>
          <t>建设污水池</t>
        </is>
      </c>
      <c r="F20" s="193" t="n"/>
      <c r="G20" s="193" t="n"/>
      <c r="H20" s="194" t="n"/>
      <c r="I20" s="111" t="inlineStr">
        <is>
          <t>2个</t>
        </is>
      </c>
    </row>
    <row r="21" ht="33" customHeight="1">
      <c r="A21" s="195" t="n"/>
      <c r="B21" s="217" t="n"/>
      <c r="C21" s="219" t="n"/>
      <c r="D21" s="130" t="inlineStr">
        <is>
          <t>可持续影响
指标</t>
        </is>
      </c>
      <c r="E21" s="30" t="inlineStr">
        <is>
          <t>帮助养殖场户就近实现资源变资金，助推肉羊产业发展情况</t>
        </is>
      </c>
      <c r="F21" s="193" t="n"/>
      <c r="G21" s="193" t="n"/>
      <c r="H21" s="194" t="n"/>
      <c r="I21" s="111" t="inlineStr">
        <is>
          <t>持续改善提升</t>
        </is>
      </c>
    </row>
    <row r="22" ht="39" customHeight="1">
      <c r="A22" s="196" t="n"/>
      <c r="B22" s="220" t="inlineStr">
        <is>
          <t>满意度指标</t>
        </is>
      </c>
      <c r="C22" s="219" t="n"/>
      <c r="D22" s="130" t="inlineStr">
        <is>
          <t>服务对象
满意度指标</t>
        </is>
      </c>
      <c r="E22" s="30" t="inlineStr">
        <is>
          <t>项目受益户满意度</t>
        </is>
      </c>
      <c r="F22" s="193" t="n"/>
      <c r="G22" s="193" t="n"/>
      <c r="H22" s="194" t="n"/>
      <c r="I22" s="111" t="inlineStr">
        <is>
          <t>≥98%</t>
        </is>
      </c>
    </row>
  </sheetData>
  <mergeCells count="39">
    <mergeCell ref="F4:G4"/>
    <mergeCell ref="E16:H16"/>
    <mergeCell ref="B22:C22"/>
    <mergeCell ref="D17:D18"/>
    <mergeCell ref="A3:C3"/>
    <mergeCell ref="H4:I4"/>
    <mergeCell ref="E22:H22"/>
    <mergeCell ref="F3:G3"/>
    <mergeCell ref="D6:E6"/>
    <mergeCell ref="A2:I2"/>
    <mergeCell ref="E18:H18"/>
    <mergeCell ref="E12:H12"/>
    <mergeCell ref="E21:H21"/>
    <mergeCell ref="A4:C4"/>
    <mergeCell ref="B8:I8"/>
    <mergeCell ref="F6:I6"/>
    <mergeCell ref="A5:C7"/>
    <mergeCell ref="E14:H14"/>
    <mergeCell ref="E17:H17"/>
    <mergeCell ref="A8:A9"/>
    <mergeCell ref="D7:E7"/>
    <mergeCell ref="B11:C15"/>
    <mergeCell ref="F7:I7"/>
    <mergeCell ref="B10:C10"/>
    <mergeCell ref="E20:H20"/>
    <mergeCell ref="D4:E4"/>
    <mergeCell ref="F5:I5"/>
    <mergeCell ref="E19:H19"/>
    <mergeCell ref="D3:E3"/>
    <mergeCell ref="E10:H10"/>
    <mergeCell ref="A10:A22"/>
    <mergeCell ref="H3:I3"/>
    <mergeCell ref="B9:I9"/>
    <mergeCell ref="E13:H13"/>
    <mergeCell ref="D19:D20"/>
    <mergeCell ref="B16:C21"/>
    <mergeCell ref="D5:E5"/>
    <mergeCell ref="E15:H15"/>
    <mergeCell ref="E11:H11"/>
  </mergeCells>
  <pageMargins left="0.75" right="0.75" top="1" bottom="1" header="0.5" footer="0.5"/>
  <pageSetup orientation="portrait" paperSize="9"/>
</worksheet>
</file>

<file path=xl/worksheets/sheet6.xml><?xml version="1.0" encoding="utf-8"?>
<worksheet xmlns="http://schemas.openxmlformats.org/spreadsheetml/2006/main">
  <sheetPr>
    <outlinePr summaryBelow="1" summaryRight="1"/>
    <pageSetUpPr/>
  </sheetPr>
  <dimension ref="A1:I17"/>
  <sheetViews>
    <sheetView workbookViewId="0">
      <selection activeCell="D4" sqref="D4:E4"/>
    </sheetView>
  </sheetViews>
  <sheetFormatPr baseColWidth="8" defaultColWidth="9.75" defaultRowHeight="14.25"/>
  <cols>
    <col width="7.375" customWidth="1" style="97" min="1" max="1"/>
    <col width="8.5" customWidth="1" style="97" min="2" max="2"/>
    <col width="2.25" customWidth="1" style="97" min="3" max="3"/>
    <col width="11.5" customWidth="1" style="99" min="4" max="4"/>
    <col width="9.75" customWidth="1" style="97" min="5" max="6"/>
    <col width="8.5" customWidth="1" style="97" min="7" max="7"/>
    <col width="1.5" customWidth="1" style="97" min="8" max="8"/>
    <col width="18.875" customWidth="1" style="97" min="9" max="9"/>
    <col width="9.75" customWidth="1" style="97" min="10" max="16384"/>
  </cols>
  <sheetData>
    <row r="1" ht="22" customFormat="1" customHeight="1" s="96">
      <c r="A1" s="96" t="inlineStr">
        <is>
          <t>附件2-5</t>
        </is>
      </c>
      <c r="D1" s="100" t="n"/>
    </row>
    <row r="2" ht="36" customFormat="1" customHeight="1" s="97">
      <c r="A2" s="21" t="inlineStr">
        <is>
          <t>2022年县级衔接资金绩效目标表</t>
        </is>
      </c>
    </row>
    <row r="3" ht="42" customFormat="1" customHeight="1" s="97">
      <c r="A3" s="30" t="inlineStr">
        <is>
          <t>项目名称</t>
        </is>
      </c>
      <c r="B3" s="193" t="n"/>
      <c r="C3" s="194" t="n"/>
      <c r="D3" s="30" t="inlineStr">
        <is>
          <t>全混合日粮加工点基础设施建设项目</t>
        </is>
      </c>
      <c r="E3" s="194" t="n"/>
      <c r="F3" s="30" t="inlineStr">
        <is>
          <t>项目负责人及电话</t>
        </is>
      </c>
      <c r="G3" s="194" t="n"/>
      <c r="H3" s="30" t="inlineStr">
        <is>
          <t>曹志鹏4421051</t>
        </is>
      </c>
      <c r="I3" s="194" t="n"/>
    </row>
    <row r="4" ht="42" customFormat="1" customHeight="1" s="97">
      <c r="A4" s="30" t="inlineStr">
        <is>
          <t>主管部门</t>
        </is>
      </c>
      <c r="B4" s="193" t="n"/>
      <c r="C4" s="194" t="n"/>
      <c r="D4" s="30" t="inlineStr">
        <is>
          <t>环县畜牧兽医局</t>
        </is>
      </c>
      <c r="E4" s="194" t="n"/>
      <c r="F4" s="30" t="inlineStr">
        <is>
          <t>实施单位</t>
        </is>
      </c>
      <c r="G4" s="194" t="n"/>
      <c r="H4" s="30" t="inlineStr">
        <is>
          <t>天池乡</t>
        </is>
      </c>
      <c r="I4" s="194" t="n"/>
    </row>
    <row r="5" ht="42" customFormat="1" customHeight="1" s="97">
      <c r="A5" s="30" t="inlineStr">
        <is>
          <t>资金情况
（万元）</t>
        </is>
      </c>
      <c r="B5" s="213" t="n"/>
      <c r="C5" s="214" t="n"/>
      <c r="D5" s="30" t="inlineStr">
        <is>
          <t xml:space="preserve">    年度资金总额：</t>
        </is>
      </c>
      <c r="E5" s="194" t="n"/>
      <c r="F5" s="30" t="n">
        <v>45</v>
      </c>
      <c r="G5" s="193" t="n"/>
      <c r="H5" s="193" t="n"/>
      <c r="I5" s="194" t="n"/>
    </row>
    <row r="6" ht="42" customFormat="1" customHeight="1" s="97">
      <c r="A6" s="215" t="n"/>
      <c r="C6" s="216" t="n"/>
      <c r="D6" s="30" t="inlineStr">
        <is>
          <t xml:space="preserve">  其中：财政拨款</t>
        </is>
      </c>
      <c r="E6" s="194" t="n"/>
      <c r="F6" s="30" t="n">
        <v>45</v>
      </c>
      <c r="G6" s="193" t="n"/>
      <c r="H6" s="193" t="n"/>
      <c r="I6" s="194" t="n"/>
    </row>
    <row r="7" ht="42" customFormat="1" customHeight="1" s="97">
      <c r="A7" s="217" t="n"/>
      <c r="B7" s="218" t="n"/>
      <c r="C7" s="219" t="n"/>
      <c r="D7" s="30" t="inlineStr">
        <is>
          <t>其他资金</t>
        </is>
      </c>
      <c r="E7" s="194" t="n"/>
      <c r="F7" s="30" t="n"/>
      <c r="G7" s="193" t="n"/>
      <c r="H7" s="193" t="n"/>
      <c r="I7" s="194" t="n"/>
    </row>
    <row r="8" ht="42" customFormat="1" customHeight="1" s="97">
      <c r="A8" s="30" t="inlineStr">
        <is>
          <t>总
体
目
标</t>
        </is>
      </c>
      <c r="B8" s="30" t="inlineStr">
        <is>
          <t>年度目标</t>
        </is>
      </c>
      <c r="C8" s="193" t="n"/>
      <c r="D8" s="193" t="n"/>
      <c r="E8" s="193" t="n"/>
      <c r="F8" s="193" t="n"/>
      <c r="G8" s="193" t="n"/>
      <c r="H8" s="193" t="n"/>
      <c r="I8" s="194" t="n"/>
    </row>
    <row r="9" ht="42" customFormat="1" customHeight="1" s="97">
      <c r="A9" s="196" t="n"/>
      <c r="B9" s="30" t="inlineStr">
        <is>
          <t>改善养殖配套设施，提高饲草利用率，增加养殖户收益，进一步完善“企、社、户”三方利益联结机制。</t>
        </is>
      </c>
      <c r="C9" s="193" t="n"/>
      <c r="D9" s="193" t="n"/>
      <c r="E9" s="193" t="n"/>
      <c r="F9" s="193" t="n"/>
      <c r="G9" s="193" t="n"/>
      <c r="H9" s="193" t="n"/>
      <c r="I9" s="194" t="n"/>
    </row>
    <row r="10" ht="39" customFormat="1" customHeight="1" s="97">
      <c r="A10" s="30" t="n"/>
      <c r="B10" s="30" t="inlineStr">
        <is>
          <t>一级指标</t>
        </is>
      </c>
      <c r="C10" s="194" t="n"/>
      <c r="D10" s="30" t="inlineStr">
        <is>
          <t>二级指标</t>
        </is>
      </c>
      <c r="E10" s="30" t="inlineStr">
        <is>
          <t>三级指标</t>
        </is>
      </c>
      <c r="F10" s="193" t="n"/>
      <c r="G10" s="193" t="n"/>
      <c r="H10" s="194" t="n"/>
      <c r="I10" s="30" t="inlineStr">
        <is>
          <t>指标值</t>
        </is>
      </c>
    </row>
    <row r="11" ht="39" customFormat="1" customHeight="1" s="98">
      <c r="A11" s="30" t="inlineStr">
        <is>
          <t>绩
效
指
标</t>
        </is>
      </c>
      <c r="B11" s="30" t="inlineStr">
        <is>
          <t>产出指标</t>
        </is>
      </c>
      <c r="C11" s="214" t="n"/>
      <c r="D11" s="30" t="inlineStr">
        <is>
          <t>数量指标</t>
        </is>
      </c>
      <c r="E11" s="30" t="inlineStr">
        <is>
          <t>全混合日粮加工点基础设施</t>
        </is>
      </c>
      <c r="F11" s="193" t="n"/>
      <c r="G11" s="193" t="n"/>
      <c r="H11" s="194" t="n"/>
      <c r="I11" s="30" t="inlineStr">
        <is>
          <t>1个</t>
        </is>
      </c>
    </row>
    <row r="12" ht="39" customFormat="1" customHeight="1" s="98">
      <c r="A12" s="195" t="n"/>
      <c r="B12" s="215" t="n"/>
      <c r="C12" s="216" t="n"/>
      <c r="D12" s="30" t="inlineStr">
        <is>
          <t>质量指标</t>
        </is>
      </c>
      <c r="E12" s="30" t="inlineStr">
        <is>
          <t>质量合格率</t>
        </is>
      </c>
      <c r="F12" s="193" t="n"/>
      <c r="G12" s="193" t="n"/>
      <c r="H12" s="194" t="n"/>
      <c r="I12" s="13" t="n">
        <v>1</v>
      </c>
    </row>
    <row r="13" ht="39" customFormat="1" customHeight="1" s="98">
      <c r="A13" s="195" t="n"/>
      <c r="B13" s="215" t="n"/>
      <c r="C13" s="216" t="n"/>
      <c r="D13" s="30" t="inlineStr">
        <is>
          <t>时效指标</t>
        </is>
      </c>
      <c r="E13" s="30" t="inlineStr">
        <is>
          <t>项目计划完成率</t>
        </is>
      </c>
      <c r="F13" s="193" t="n"/>
      <c r="G13" s="193" t="n"/>
      <c r="H13" s="194" t="n"/>
      <c r="I13" s="13" t="n">
        <v>1</v>
      </c>
    </row>
    <row r="14" ht="39" customFormat="1" customHeight="1" s="98">
      <c r="A14" s="195" t="n"/>
      <c r="B14" s="217" t="n"/>
      <c r="C14" s="219" t="n"/>
      <c r="D14" s="30" t="inlineStr">
        <is>
          <t>成本指标</t>
        </is>
      </c>
      <c r="E14" s="30" t="inlineStr">
        <is>
          <t>补助标准</t>
        </is>
      </c>
      <c r="F14" s="193" t="n"/>
      <c r="G14" s="193" t="n"/>
      <c r="H14" s="194" t="n"/>
      <c r="I14" s="221" t="inlineStr">
        <is>
          <t>每个站点补助45万元</t>
        </is>
      </c>
    </row>
    <row r="15" ht="39" customFormat="1" customHeight="1" s="98">
      <c r="A15" s="195" t="n"/>
      <c r="B15" s="30" t="inlineStr">
        <is>
          <t>效益指标</t>
        </is>
      </c>
      <c r="C15" s="214" t="n"/>
      <c r="D15" s="30" t="inlineStr">
        <is>
          <t>经济效益
指标</t>
        </is>
      </c>
      <c r="E15" s="30" t="inlineStr">
        <is>
          <t>户均增收</t>
        </is>
      </c>
      <c r="F15" s="193" t="n"/>
      <c r="G15" s="193" t="n"/>
      <c r="H15" s="194" t="n"/>
      <c r="I15" s="30" t="inlineStr">
        <is>
          <t>明显提高</t>
        </is>
      </c>
    </row>
    <row r="16" ht="39" customFormat="1" customHeight="1" s="98">
      <c r="A16" s="195" t="n"/>
      <c r="B16" s="217" t="n"/>
      <c r="C16" s="219" t="n"/>
      <c r="D16" s="30" t="inlineStr">
        <is>
          <t>社会效益
指标</t>
        </is>
      </c>
      <c r="E16" s="30" t="inlineStr">
        <is>
          <t>受益户数</t>
        </is>
      </c>
      <c r="F16" s="193" t="n"/>
      <c r="G16" s="193" t="n"/>
      <c r="H16" s="194" t="n"/>
      <c r="I16" s="222" t="inlineStr">
        <is>
          <t>1335户</t>
        </is>
      </c>
    </row>
    <row r="17" ht="39" customFormat="1" customHeight="1" s="98">
      <c r="A17" s="196" t="n"/>
      <c r="B17" s="30" t="inlineStr">
        <is>
          <t>满意度指标</t>
        </is>
      </c>
      <c r="C17" s="194" t="n"/>
      <c r="D17" s="30" t="inlineStr">
        <is>
          <t>服务对象
满意度指标</t>
        </is>
      </c>
      <c r="E17" s="30" t="inlineStr">
        <is>
          <t>群众满意度</t>
        </is>
      </c>
      <c r="F17" s="193" t="n"/>
      <c r="G17" s="193" t="n"/>
      <c r="H17" s="194" t="n"/>
      <c r="I17" s="221" t="inlineStr">
        <is>
          <t>≥95%</t>
        </is>
      </c>
    </row>
  </sheetData>
  <mergeCells count="32">
    <mergeCell ref="F4:G4"/>
    <mergeCell ref="B15:C16"/>
    <mergeCell ref="E16:H16"/>
    <mergeCell ref="A3:C3"/>
    <mergeCell ref="H4:I4"/>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A11:A17"/>
    <mergeCell ref="H3:I3"/>
    <mergeCell ref="B9:I9"/>
    <mergeCell ref="E13:H13"/>
    <mergeCell ref="D5:E5"/>
    <mergeCell ref="B11:C14"/>
    <mergeCell ref="E15:H15"/>
    <mergeCell ref="E11:H11"/>
  </mergeCells>
  <pageMargins left="0.75" right="0.75" top="1" bottom="1" header="0.5" footer="0.5"/>
  <pageSetup orientation="portrait" paperSize="9"/>
</worksheet>
</file>

<file path=xl/worksheets/sheet7.xml><?xml version="1.0" encoding="utf-8"?>
<worksheet xmlns="http://schemas.openxmlformats.org/spreadsheetml/2006/main">
  <sheetPr>
    <outlinePr summaryBelow="1" summaryRight="1"/>
    <pageSetUpPr/>
  </sheetPr>
  <dimension ref="A1:XFD19"/>
  <sheetViews>
    <sheetView workbookViewId="0">
      <selection activeCell="D4" sqref="D4:E4"/>
    </sheetView>
  </sheetViews>
  <sheetFormatPr baseColWidth="8" defaultColWidth="9.725" defaultRowHeight="15.75"/>
  <cols>
    <col width="6.75833333333333" customWidth="1" style="2" min="1" max="1"/>
    <col width="5.09166666666667" customWidth="1" style="2" min="2" max="3"/>
    <col width="13.9833333333333" customWidth="1" style="2" min="4" max="4"/>
    <col width="13.375" customWidth="1" style="2" min="5" max="5"/>
    <col width="8.699999999999999" customWidth="1" style="2" min="6" max="6"/>
    <col width="8.891666666666669" customWidth="1" style="2" min="7" max="7"/>
    <col width="5.09166666666667" customWidth="1" style="2" min="8" max="8"/>
    <col width="11.1666666666667" customWidth="1" style="3" min="9" max="9"/>
    <col width="10" customWidth="1" style="2" min="10" max="26"/>
    <col width="9.725" customWidth="1" style="2" min="27" max="16378"/>
    <col width="9.725" customWidth="1" style="79" min="16379" max="16384"/>
  </cols>
  <sheetData>
    <row r="1" ht="26" customFormat="1" customHeight="1" s="1">
      <c r="A1" s="5" t="inlineStr">
        <is>
          <t>附件2-6</t>
        </is>
      </c>
      <c r="I1" s="12" t="n"/>
      <c r="XEY1" s="88" t="n"/>
      <c r="XEZ1" s="88" t="n"/>
      <c r="XFA1" s="88" t="n"/>
      <c r="XFB1" s="88" t="n"/>
      <c r="XFC1" s="88" t="n"/>
      <c r="XFD1" s="88" t="n"/>
    </row>
    <row r="2" ht="42" customFormat="1" customHeight="1" s="2">
      <c r="A2" s="6" t="inlineStr">
        <is>
          <t>环县2022年县级财政衔接资金绩效目标表</t>
        </is>
      </c>
      <c r="XEY2" s="79" t="n"/>
      <c r="XEZ2" s="79" t="n"/>
      <c r="XFA2" s="79" t="n"/>
      <c r="XFB2" s="79" t="n"/>
      <c r="XFC2" s="79" t="n"/>
      <c r="XFD2" s="79" t="n"/>
    </row>
    <row r="3" ht="47" customFormat="1" customHeight="1" s="2">
      <c r="A3" s="67" t="inlineStr">
        <is>
          <t>项目名称</t>
        </is>
      </c>
      <c r="B3" s="193" t="n"/>
      <c r="C3" s="194" t="n"/>
      <c r="D3" s="67" t="inlineStr">
        <is>
          <t>脱贫户（含监测对象）草棚建设</t>
        </is>
      </c>
      <c r="E3" s="194" t="n"/>
      <c r="F3" s="67" t="inlineStr">
        <is>
          <t>项目负责人及电话</t>
        </is>
      </c>
      <c r="G3" s="194" t="n"/>
      <c r="H3" s="67" t="inlineStr">
        <is>
          <t>曹志鹏4421051</t>
        </is>
      </c>
      <c r="I3" s="194" t="n"/>
      <c r="XEY3" s="79" t="n"/>
      <c r="XEZ3" s="79" t="n"/>
      <c r="XFA3" s="79" t="n"/>
      <c r="XFB3" s="79" t="n"/>
      <c r="XFC3" s="79" t="n"/>
      <c r="XFD3" s="79" t="n"/>
    </row>
    <row r="4" ht="47" customFormat="1" customHeight="1" s="2">
      <c r="A4" s="67" t="inlineStr">
        <is>
          <t>主管部门</t>
        </is>
      </c>
      <c r="B4" s="193" t="n"/>
      <c r="C4" s="194" t="n"/>
      <c r="D4" s="67" t="inlineStr">
        <is>
          <t>环县畜牧兽医局</t>
        </is>
      </c>
      <c r="E4" s="194" t="n"/>
      <c r="F4" s="67" t="inlineStr">
        <is>
          <t>实施单位</t>
        </is>
      </c>
      <c r="G4" s="194" t="n"/>
      <c r="H4" s="67" t="inlineStr">
        <is>
          <t>车道镇等18个乡镇</t>
        </is>
      </c>
      <c r="I4" s="194" t="n"/>
      <c r="XEY4" s="79" t="n"/>
      <c r="XEZ4" s="79" t="n"/>
      <c r="XFA4" s="79" t="n"/>
      <c r="XFB4" s="79" t="n"/>
      <c r="XFC4" s="79" t="n"/>
      <c r="XFD4" s="79" t="n"/>
    </row>
    <row r="5" ht="35" customFormat="1" customHeight="1" s="2">
      <c r="A5" s="67" t="inlineStr">
        <is>
          <t>资金情况
（万元）</t>
        </is>
      </c>
      <c r="B5" s="213" t="n"/>
      <c r="C5" s="214" t="n"/>
      <c r="D5" s="24" t="inlineStr">
        <is>
          <t>年度资金总额：</t>
        </is>
      </c>
      <c r="E5" s="194" t="n"/>
      <c r="F5" s="67" t="n">
        <v>121.1</v>
      </c>
      <c r="G5" s="193" t="n"/>
      <c r="H5" s="193" t="n"/>
      <c r="I5" s="194" t="n"/>
      <c r="XEY5" s="79" t="n"/>
      <c r="XEZ5" s="79" t="n"/>
      <c r="XFA5" s="79" t="n"/>
      <c r="XFB5" s="79" t="n"/>
      <c r="XFC5" s="79" t="n"/>
      <c r="XFD5" s="79" t="n"/>
    </row>
    <row r="6" ht="35" customFormat="1" customHeight="1" s="2">
      <c r="A6" s="215" t="n"/>
      <c r="C6" s="216" t="n"/>
      <c r="D6" s="67" t="inlineStr">
        <is>
          <t xml:space="preserve">   其中：财政拨款</t>
        </is>
      </c>
      <c r="E6" s="194" t="n"/>
      <c r="F6" s="67" t="n">
        <v>121.1</v>
      </c>
      <c r="G6" s="193" t="n"/>
      <c r="H6" s="193" t="n"/>
      <c r="I6" s="194" t="n"/>
      <c r="XEY6" s="79" t="n"/>
      <c r="XEZ6" s="79" t="n"/>
      <c r="XFA6" s="79" t="n"/>
      <c r="XFB6" s="79" t="n"/>
      <c r="XFC6" s="79" t="n"/>
      <c r="XFD6" s="79" t="n"/>
    </row>
    <row r="7" ht="35" customFormat="1" customHeight="1" s="2">
      <c r="A7" s="217" t="n"/>
      <c r="B7" s="218" t="n"/>
      <c r="C7" s="219" t="n"/>
      <c r="D7" s="67" t="inlineStr">
        <is>
          <t xml:space="preserve">      其他资金</t>
        </is>
      </c>
      <c r="E7" s="194" t="n"/>
      <c r="F7" s="67" t="n"/>
      <c r="G7" s="193" t="n"/>
      <c r="H7" s="193" t="n"/>
      <c r="I7" s="194" t="n"/>
      <c r="XEY7" s="79" t="n"/>
      <c r="XEZ7" s="79" t="n"/>
      <c r="XFA7" s="79" t="n"/>
      <c r="XFB7" s="79" t="n"/>
      <c r="XFC7" s="79" t="n"/>
      <c r="XFD7" s="79" t="n"/>
    </row>
    <row r="8" ht="35" customFormat="1" customHeight="1" s="2">
      <c r="A8" s="67" t="inlineStr">
        <is>
          <t>总
体
目
标</t>
        </is>
      </c>
      <c r="B8" s="67" t="inlineStr">
        <is>
          <t>年度目标</t>
        </is>
      </c>
      <c r="C8" s="193" t="n"/>
      <c r="D8" s="193" t="n"/>
      <c r="E8" s="193" t="n"/>
      <c r="F8" s="193" t="n"/>
      <c r="G8" s="193" t="n"/>
      <c r="H8" s="193" t="n"/>
      <c r="I8" s="194" t="n"/>
      <c r="XEY8" s="79" t="n"/>
      <c r="XEZ8" s="79" t="n"/>
      <c r="XFA8" s="79" t="n"/>
      <c r="XFB8" s="79" t="n"/>
      <c r="XFC8" s="79" t="n"/>
      <c r="XFD8" s="79" t="n"/>
    </row>
    <row r="9" ht="40" customFormat="1" customHeight="1" s="2">
      <c r="A9" s="196" t="n"/>
      <c r="B9" s="24" t="inlineStr">
        <is>
          <t>改善养殖配套设施，提高饲草利用率，提升养殖效益，增加养殖收入。</t>
        </is>
      </c>
      <c r="C9" s="193" t="n"/>
      <c r="D9" s="193" t="n"/>
      <c r="E9" s="193" t="n"/>
      <c r="F9" s="193" t="n"/>
      <c r="G9" s="193" t="n"/>
      <c r="H9" s="193" t="n"/>
      <c r="I9" s="194" t="n"/>
      <c r="XEY9" s="79" t="n"/>
      <c r="XEZ9" s="79" t="n"/>
      <c r="XFA9" s="79" t="n"/>
      <c r="XFB9" s="79" t="n"/>
      <c r="XFC9" s="79" t="n"/>
      <c r="XFD9" s="79" t="n"/>
    </row>
    <row r="10" ht="45" customFormat="1" customHeight="1" s="2">
      <c r="A10" s="67" t="inlineStr">
        <is>
          <t>绩
效
指
标</t>
        </is>
      </c>
      <c r="B10" s="67" t="inlineStr">
        <is>
          <t>一级指标</t>
        </is>
      </c>
      <c r="C10" s="194" t="n"/>
      <c r="D10" s="67" t="inlineStr">
        <is>
          <t>二级指标</t>
        </is>
      </c>
      <c r="E10" s="67" t="inlineStr">
        <is>
          <t>三级指标</t>
        </is>
      </c>
      <c r="F10" s="193" t="n"/>
      <c r="G10" s="193" t="n"/>
      <c r="H10" s="194" t="n"/>
      <c r="I10" s="67" t="inlineStr">
        <is>
          <t>指标值</t>
        </is>
      </c>
      <c r="XEY10" s="79" t="n"/>
      <c r="XEZ10" s="79" t="n"/>
      <c r="XFA10" s="79" t="n"/>
      <c r="XFB10" s="79" t="n"/>
      <c r="XFC10" s="79" t="n"/>
      <c r="XFD10" s="79" t="n"/>
    </row>
    <row r="11" ht="38" customFormat="1" customHeight="1" s="2">
      <c r="A11" s="195" t="n"/>
      <c r="B11" s="67" t="inlineStr">
        <is>
          <t>产出指标</t>
        </is>
      </c>
      <c r="C11" s="214" t="n"/>
      <c r="D11" s="67" t="inlineStr">
        <is>
          <t>数量指标</t>
        </is>
      </c>
      <c r="E11" s="67" t="inlineStr">
        <is>
          <t>新建草棚数量</t>
        </is>
      </c>
      <c r="F11" s="193" t="n"/>
      <c r="G11" s="193" t="n"/>
      <c r="H11" s="194" t="n"/>
      <c r="I11" s="67" t="inlineStr">
        <is>
          <t>173座</t>
        </is>
      </c>
      <c r="XEY11" s="79" t="n"/>
      <c r="XEZ11" s="79" t="n"/>
      <c r="XFA11" s="79" t="n"/>
      <c r="XFB11" s="79" t="n"/>
      <c r="XFC11" s="79" t="n"/>
      <c r="XFD11" s="79" t="n"/>
    </row>
    <row r="12" ht="38" customFormat="1" customHeight="1" s="2">
      <c r="A12" s="195" t="n"/>
      <c r="B12" s="215" t="n"/>
      <c r="C12" s="216" t="n"/>
      <c r="D12" s="67" t="inlineStr">
        <is>
          <t>质量指标</t>
        </is>
      </c>
      <c r="E12" s="67" t="inlineStr">
        <is>
          <t>质量合格率</t>
        </is>
      </c>
      <c r="F12" s="193" t="n"/>
      <c r="G12" s="193" t="n"/>
      <c r="H12" s="194" t="n"/>
      <c r="I12" s="66" t="n">
        <v>1</v>
      </c>
      <c r="XEY12" s="79" t="n"/>
      <c r="XEZ12" s="79" t="n"/>
      <c r="XFA12" s="79" t="n"/>
      <c r="XFB12" s="79" t="n"/>
      <c r="XFC12" s="79" t="n"/>
      <c r="XFD12" s="79" t="n"/>
    </row>
    <row r="13" ht="38" customFormat="1" customHeight="1" s="2">
      <c r="A13" s="195" t="n"/>
      <c r="B13" s="217" t="n"/>
      <c r="C13" s="219" t="n"/>
      <c r="D13" s="67" t="inlineStr">
        <is>
          <t>时效指标</t>
        </is>
      </c>
      <c r="E13" s="67" t="inlineStr">
        <is>
          <t>项目计划完成率</t>
        </is>
      </c>
      <c r="F13" s="193" t="n"/>
      <c r="G13" s="193" t="n"/>
      <c r="H13" s="194" t="n"/>
      <c r="I13" s="66" t="n">
        <v>1</v>
      </c>
      <c r="XEY13" s="79" t="n"/>
      <c r="XEZ13" s="79" t="n"/>
      <c r="XFA13" s="79" t="n"/>
      <c r="XFB13" s="79" t="n"/>
      <c r="XFC13" s="79" t="n"/>
      <c r="XFD13" s="79" t="n"/>
    </row>
    <row r="14" ht="38" customFormat="1" customHeight="1" s="2">
      <c r="A14" s="195" t="n"/>
      <c r="B14" s="67" t="n"/>
      <c r="C14" s="194" t="n"/>
      <c r="D14" s="67" t="inlineStr">
        <is>
          <t>成本指标</t>
        </is>
      </c>
      <c r="E14" s="67" t="inlineStr">
        <is>
          <t>补助资金</t>
        </is>
      </c>
      <c r="F14" s="193" t="n"/>
      <c r="G14" s="193" t="n"/>
      <c r="H14" s="194" t="n"/>
      <c r="I14" s="67" t="inlineStr">
        <is>
          <t>7000元/座</t>
        </is>
      </c>
    </row>
    <row r="15" ht="38" customFormat="1" customHeight="1" s="2">
      <c r="A15" s="195" t="n"/>
      <c r="B15" s="67" t="inlineStr">
        <is>
          <t>效益指标</t>
        </is>
      </c>
      <c r="C15" s="214" t="n"/>
      <c r="D15" s="67" t="inlineStr">
        <is>
          <t>经济效益
指标</t>
        </is>
      </c>
      <c r="E15" s="67" t="inlineStr">
        <is>
          <t>户均增收</t>
        </is>
      </c>
      <c r="F15" s="193" t="n"/>
      <c r="G15" s="193" t="n"/>
      <c r="H15" s="194" t="n"/>
      <c r="I15" s="66" t="inlineStr">
        <is>
          <t>≥2万元</t>
        </is>
      </c>
      <c r="XEY15" s="79" t="n"/>
      <c r="XEZ15" s="79" t="n"/>
      <c r="XFA15" s="79" t="n"/>
      <c r="XFB15" s="79" t="n"/>
      <c r="XFC15" s="79" t="n"/>
      <c r="XFD15" s="79" t="n"/>
    </row>
    <row r="16" ht="38" customFormat="1" customHeight="1" s="2">
      <c r="A16" s="195" t="n"/>
      <c r="B16" s="217" t="n"/>
      <c r="C16" s="219" t="n"/>
      <c r="D16" s="92" t="inlineStr">
        <is>
          <t>社会效益
指标</t>
        </is>
      </c>
      <c r="E16" s="67" t="inlineStr">
        <is>
          <t>项目受益户数</t>
        </is>
      </c>
      <c r="F16" s="193" t="n"/>
      <c r="G16" s="193" t="n"/>
      <c r="H16" s="194" t="n"/>
      <c r="I16" s="92" t="inlineStr">
        <is>
          <t>173户</t>
        </is>
      </c>
      <c r="XEY16" s="79" t="n"/>
      <c r="XEZ16" s="79" t="n"/>
      <c r="XFA16" s="79" t="n"/>
      <c r="XFB16" s="79" t="n"/>
      <c r="XFC16" s="79" t="n"/>
      <c r="XFD16" s="79" t="n"/>
    </row>
    <row r="17" ht="38" customFormat="1" customHeight="1" s="2">
      <c r="A17" s="196" t="n"/>
      <c r="B17" s="92" t="inlineStr">
        <is>
          <t>满意度指标</t>
        </is>
      </c>
      <c r="C17" s="194" t="n"/>
      <c r="D17" s="92" t="inlineStr">
        <is>
          <t>服务对象
满意度指标</t>
        </is>
      </c>
      <c r="E17" s="67" t="inlineStr">
        <is>
          <t>项目受益群众满意度</t>
        </is>
      </c>
      <c r="F17" s="193" t="n"/>
      <c r="G17" s="193" t="n"/>
      <c r="H17" s="194" t="n"/>
      <c r="I17" s="92" t="inlineStr">
        <is>
          <t>≥95％</t>
        </is>
      </c>
      <c r="XEY17" s="79" t="n"/>
      <c r="XEZ17" s="79" t="n"/>
      <c r="XFA17" s="79" t="n"/>
      <c r="XFB17" s="79" t="n"/>
      <c r="XFC17" s="79" t="n"/>
      <c r="XFD17" s="79" t="n"/>
    </row>
    <row r="18" customFormat="1" s="2">
      <c r="A18" s="11" t="n"/>
      <c r="B18" s="11" t="n"/>
      <c r="C18" s="11" t="n"/>
      <c r="D18" s="11" t="n"/>
      <c r="E18" s="11" t="n"/>
      <c r="F18" s="11" t="n"/>
      <c r="G18" s="11" t="n"/>
      <c r="H18" s="11" t="n"/>
      <c r="I18" s="14" t="n"/>
      <c r="XEY18" s="79" t="n"/>
      <c r="XEZ18" s="79" t="n"/>
      <c r="XFA18" s="79" t="n"/>
      <c r="XFB18" s="79" t="n"/>
      <c r="XFC18" s="79" t="n"/>
      <c r="XFD18" s="79" t="n"/>
    </row>
    <row r="19" customFormat="1" s="2">
      <c r="A19" s="11" t="n"/>
      <c r="B19" s="11" t="n"/>
      <c r="C19" s="11" t="n"/>
      <c r="D19" s="11" t="n"/>
      <c r="E19" s="11" t="n"/>
      <c r="F19" s="11" t="n"/>
      <c r="G19" s="11" t="n"/>
      <c r="H19" s="11" t="n"/>
      <c r="I19" s="14" t="n"/>
      <c r="XEY19" s="79" t="n"/>
      <c r="XEZ19" s="79" t="n"/>
      <c r="XFA19" s="79" t="n"/>
      <c r="XFB19" s="79" t="n"/>
      <c r="XFC19" s="79" t="n"/>
      <c r="XFD19" s="79" t="n"/>
    </row>
  </sheetData>
  <mergeCells count="33">
    <mergeCell ref="F4:G4"/>
    <mergeCell ref="B15:C16"/>
    <mergeCell ref="E16:H16"/>
    <mergeCell ref="A3:C3"/>
    <mergeCell ref="H4:I4"/>
    <mergeCell ref="E11:H11"/>
    <mergeCell ref="F3:G3"/>
    <mergeCell ref="D6:E6"/>
    <mergeCell ref="A2:I2"/>
    <mergeCell ref="E12:H12"/>
    <mergeCell ref="B11:C13"/>
    <mergeCell ref="B14:C14"/>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E15:H15"/>
    <mergeCell ref="A10:A17"/>
  </mergeCells>
  <pageMargins left="0.75" right="0.75" top="1" bottom="1" header="0.5" footer="0.5"/>
  <pageSetup orientation="portrait" paperSize="9"/>
</worksheet>
</file>

<file path=xl/worksheets/sheet8.xml><?xml version="1.0" encoding="utf-8"?>
<worksheet xmlns="http://schemas.openxmlformats.org/spreadsheetml/2006/main">
  <sheetPr>
    <outlinePr summaryBelow="1" summaryRight="1"/>
    <pageSetUpPr/>
  </sheetPr>
  <dimension ref="A1:XFD19"/>
  <sheetViews>
    <sheetView workbookViewId="0">
      <selection activeCell="D4" sqref="D4:E4"/>
    </sheetView>
  </sheetViews>
  <sheetFormatPr baseColWidth="8" defaultColWidth="9.725" defaultRowHeight="15.75"/>
  <cols>
    <col width="6.75833333333333" customWidth="1" style="2" min="1" max="1"/>
    <col width="5.09166666666667" customWidth="1" style="2" min="2" max="3"/>
    <col width="13.9833333333333" customWidth="1" style="2" min="4" max="4"/>
    <col width="13.375" customWidth="1" style="2" min="5" max="5"/>
    <col width="8.699999999999999" customWidth="1" style="2" min="6" max="6"/>
    <col width="8.891666666666669" customWidth="1" style="2" min="7" max="7"/>
    <col width="5.09166666666667" customWidth="1" style="2" min="8" max="8"/>
    <col width="11.1666666666667" customWidth="1" style="3" min="9" max="9"/>
    <col width="10" customWidth="1" style="2" min="10" max="26"/>
    <col width="9.725" customWidth="1" style="2" min="27" max="16378"/>
    <col width="9.725" customWidth="1" style="79" min="16379" max="16384"/>
  </cols>
  <sheetData>
    <row r="1" ht="26" customFormat="1" customHeight="1" s="1">
      <c r="A1" s="5" t="inlineStr">
        <is>
          <t>附件2-7</t>
        </is>
      </c>
      <c r="I1" s="12" t="n"/>
      <c r="XEY1" s="88" t="n"/>
      <c r="XEZ1" s="88" t="n"/>
      <c r="XFA1" s="88" t="n"/>
      <c r="XFB1" s="88" t="n"/>
      <c r="XFC1" s="88" t="n"/>
      <c r="XFD1" s="88" t="n"/>
    </row>
    <row r="2" ht="42" customFormat="1" customHeight="1" s="2">
      <c r="A2" s="21" t="inlineStr">
        <is>
          <t>环县2022年县级财政衔接资金绩效目标表</t>
        </is>
      </c>
      <c r="XEY2" s="79" t="n"/>
      <c r="XEZ2" s="79" t="n"/>
      <c r="XFA2" s="79" t="n"/>
      <c r="XFB2" s="79" t="n"/>
      <c r="XFC2" s="79" t="n"/>
      <c r="XFD2" s="79" t="n"/>
    </row>
    <row r="3" ht="47" customFormat="1" customHeight="1" s="2">
      <c r="A3" s="67" t="inlineStr">
        <is>
          <t>项目名称</t>
        </is>
      </c>
      <c r="B3" s="193" t="n"/>
      <c r="C3" s="194" t="n"/>
      <c r="D3" s="67" t="inlineStr">
        <is>
          <t>保护价收购补贴</t>
        </is>
      </c>
      <c r="E3" s="194" t="n"/>
      <c r="F3" s="67" t="inlineStr">
        <is>
          <t>项目负责人及联系电话</t>
        </is>
      </c>
      <c r="G3" s="194" t="n"/>
      <c r="H3" s="67" t="inlineStr">
        <is>
          <t>曹志鹏4421051</t>
        </is>
      </c>
      <c r="I3" s="194" t="n"/>
      <c r="XEY3" s="79" t="n"/>
      <c r="XEZ3" s="79" t="n"/>
      <c r="XFA3" s="79" t="n"/>
      <c r="XFB3" s="79" t="n"/>
      <c r="XFC3" s="79" t="n"/>
      <c r="XFD3" s="79" t="n"/>
    </row>
    <row r="4" ht="47" customFormat="1" customHeight="1" s="2">
      <c r="A4" s="67" t="inlineStr">
        <is>
          <t>主管部门</t>
        </is>
      </c>
      <c r="B4" s="193" t="n"/>
      <c r="C4" s="194" t="n"/>
      <c r="D4" s="67" t="inlineStr">
        <is>
          <t>环县畜牧兽医局</t>
        </is>
      </c>
      <c r="E4" s="194" t="n"/>
      <c r="F4" s="67" t="inlineStr">
        <is>
          <t>实施单位</t>
        </is>
      </c>
      <c r="G4" s="194" t="n"/>
      <c r="H4" s="67" t="inlineStr">
        <is>
          <t>环县畜牧兽医局</t>
        </is>
      </c>
      <c r="I4" s="194" t="n"/>
      <c r="XEY4" s="79" t="n"/>
      <c r="XEZ4" s="79" t="n"/>
      <c r="XFA4" s="79" t="n"/>
      <c r="XFB4" s="79" t="n"/>
      <c r="XFC4" s="79" t="n"/>
      <c r="XFD4" s="79" t="n"/>
    </row>
    <row r="5" ht="35" customFormat="1" customHeight="1" s="2">
      <c r="A5" s="67" t="inlineStr">
        <is>
          <t>资金情况
（万元）</t>
        </is>
      </c>
      <c r="B5" s="213" t="n"/>
      <c r="C5" s="214" t="n"/>
      <c r="D5" s="24" t="inlineStr">
        <is>
          <t>年度资金总额：</t>
        </is>
      </c>
      <c r="E5" s="194" t="n"/>
      <c r="F5" s="67" t="n">
        <v>667</v>
      </c>
      <c r="G5" s="193" t="n"/>
      <c r="H5" s="193" t="n"/>
      <c r="I5" s="194" t="n"/>
      <c r="XEY5" s="79" t="n"/>
      <c r="XEZ5" s="79" t="n"/>
      <c r="XFA5" s="79" t="n"/>
      <c r="XFB5" s="79" t="n"/>
      <c r="XFC5" s="79" t="n"/>
      <c r="XFD5" s="79" t="n"/>
    </row>
    <row r="6" ht="35" customFormat="1" customHeight="1" s="2">
      <c r="A6" s="215" t="n"/>
      <c r="C6" s="216" t="n"/>
      <c r="D6" s="67" t="inlineStr">
        <is>
          <t xml:space="preserve">      其中：财政拨款</t>
        </is>
      </c>
      <c r="E6" s="194" t="n"/>
      <c r="F6" s="67" t="n">
        <v>667</v>
      </c>
      <c r="G6" s="193" t="n"/>
      <c r="H6" s="193" t="n"/>
      <c r="I6" s="194" t="n"/>
      <c r="XEY6" s="79" t="n"/>
      <c r="XEZ6" s="79" t="n"/>
      <c r="XFA6" s="79" t="n"/>
      <c r="XFB6" s="79" t="n"/>
      <c r="XFC6" s="79" t="n"/>
      <c r="XFD6" s="79" t="n"/>
    </row>
    <row r="7" ht="35" customFormat="1" customHeight="1" s="2">
      <c r="A7" s="217" t="n"/>
      <c r="B7" s="218" t="n"/>
      <c r="C7" s="219" t="n"/>
      <c r="D7" s="67" t="inlineStr">
        <is>
          <t xml:space="preserve">            其他资金</t>
        </is>
      </c>
      <c r="E7" s="194" t="n"/>
      <c r="F7" s="67" t="n"/>
      <c r="G7" s="193" t="n"/>
      <c r="H7" s="193" t="n"/>
      <c r="I7" s="194" t="n"/>
      <c r="XEY7" s="79" t="n"/>
      <c r="XEZ7" s="79" t="n"/>
      <c r="XFA7" s="79" t="n"/>
      <c r="XFB7" s="79" t="n"/>
      <c r="XFC7" s="79" t="n"/>
      <c r="XFD7" s="79" t="n"/>
    </row>
    <row r="8" ht="35" customFormat="1" customHeight="1" s="2">
      <c r="A8" s="67" t="inlineStr">
        <is>
          <t>总
体
目
标</t>
        </is>
      </c>
      <c r="B8" s="67" t="inlineStr">
        <is>
          <t>年度目标</t>
        </is>
      </c>
      <c r="C8" s="193" t="n"/>
      <c r="D8" s="193" t="n"/>
      <c r="E8" s="193" t="n"/>
      <c r="F8" s="193" t="n"/>
      <c r="G8" s="193" t="n"/>
      <c r="H8" s="193" t="n"/>
      <c r="I8" s="194" t="n"/>
      <c r="XEY8" s="79" t="n"/>
      <c r="XEZ8" s="79" t="n"/>
      <c r="XFA8" s="79" t="n"/>
      <c r="XFB8" s="79" t="n"/>
      <c r="XFC8" s="79" t="n"/>
      <c r="XFD8" s="79" t="n"/>
    </row>
    <row r="9" ht="47" customFormat="1" customHeight="1" s="2">
      <c r="A9" s="196" t="n"/>
      <c r="B9" s="24" t="inlineStr">
        <is>
          <t>支持育肥场（社）增购稳市，以保护价收购为契机，采取双方自愿原则，由收购场社吸纳交售羊只的农户为社员，定期开展技术培训、信息推送等服务，通过保护价收购等措施，实现抱团发展，利益共享，提高养殖信心，解决农户肉羊卖难问题，增加农户收入。</t>
        </is>
      </c>
      <c r="C9" s="193" t="n"/>
      <c r="D9" s="193" t="n"/>
      <c r="E9" s="193" t="n"/>
      <c r="F9" s="193" t="n"/>
      <c r="G9" s="193" t="n"/>
      <c r="H9" s="193" t="n"/>
      <c r="I9" s="194" t="n"/>
      <c r="XEY9" s="79" t="n"/>
      <c r="XEZ9" s="79" t="n"/>
      <c r="XFA9" s="79" t="n"/>
      <c r="XFB9" s="79" t="n"/>
      <c r="XFC9" s="79" t="n"/>
      <c r="XFD9" s="79" t="n"/>
    </row>
    <row r="10" ht="45" customFormat="1" customHeight="1" s="2">
      <c r="A10" s="67" t="inlineStr">
        <is>
          <t>绩
效
指
标</t>
        </is>
      </c>
      <c r="B10" s="67" t="inlineStr">
        <is>
          <t>一级指标</t>
        </is>
      </c>
      <c r="C10" s="194" t="n"/>
      <c r="D10" s="67" t="inlineStr">
        <is>
          <t>二级指标</t>
        </is>
      </c>
      <c r="E10" s="67" t="inlineStr">
        <is>
          <t>三级指标</t>
        </is>
      </c>
      <c r="F10" s="193" t="n"/>
      <c r="G10" s="193" t="n"/>
      <c r="H10" s="194" t="n"/>
      <c r="I10" s="67" t="inlineStr">
        <is>
          <t>指标值</t>
        </is>
      </c>
      <c r="XEY10" s="79" t="n"/>
      <c r="XEZ10" s="79" t="n"/>
      <c r="XFA10" s="79" t="n"/>
      <c r="XFB10" s="79" t="n"/>
      <c r="XFC10" s="79" t="n"/>
      <c r="XFD10" s="79" t="n"/>
    </row>
    <row r="11" ht="38" customFormat="1" customHeight="1" s="2">
      <c r="A11" s="195" t="n"/>
      <c r="B11" s="67" t="inlineStr">
        <is>
          <t>产出指标</t>
        </is>
      </c>
      <c r="C11" s="214" t="n"/>
      <c r="D11" s="67" t="inlineStr">
        <is>
          <t>数量指标</t>
        </is>
      </c>
      <c r="E11" s="67" t="inlineStr">
        <is>
          <t>保护价收购羊只数量</t>
        </is>
      </c>
      <c r="F11" s="193" t="n"/>
      <c r="G11" s="193" t="n"/>
      <c r="H11" s="194" t="n"/>
      <c r="I11" s="67" t="inlineStr">
        <is>
          <t>3.4万只</t>
        </is>
      </c>
      <c r="XEY11" s="79" t="n"/>
      <c r="XEZ11" s="79" t="n"/>
      <c r="XFA11" s="79" t="n"/>
      <c r="XFB11" s="79" t="n"/>
      <c r="XFC11" s="79" t="n"/>
      <c r="XFD11" s="79" t="n"/>
    </row>
    <row r="12" ht="38" customFormat="1" customHeight="1" s="2">
      <c r="A12" s="195" t="n"/>
      <c r="B12" s="215" t="n"/>
      <c r="C12" s="216" t="n"/>
      <c r="D12" s="67" t="inlineStr">
        <is>
          <t>质量指标</t>
        </is>
      </c>
      <c r="E12" s="67" t="inlineStr">
        <is>
          <t>确保养殖户养殖效益</t>
        </is>
      </c>
      <c r="F12" s="193" t="n"/>
      <c r="G12" s="193" t="n"/>
      <c r="H12" s="194" t="n"/>
      <c r="I12" s="66" t="n">
        <v>1</v>
      </c>
      <c r="XEY12" s="79" t="n"/>
      <c r="XEZ12" s="79" t="n"/>
      <c r="XFA12" s="79" t="n"/>
      <c r="XFB12" s="79" t="n"/>
      <c r="XFC12" s="79" t="n"/>
      <c r="XFD12" s="79" t="n"/>
    </row>
    <row r="13" ht="38" customFormat="1" customHeight="1" s="2">
      <c r="A13" s="195" t="n"/>
      <c r="B13" s="215" t="n"/>
      <c r="C13" s="216" t="n"/>
      <c r="D13" s="67" t="inlineStr">
        <is>
          <t>时效指标</t>
        </is>
      </c>
      <c r="E13" s="67" t="inlineStr">
        <is>
          <t>项目计划完成率</t>
        </is>
      </c>
      <c r="F13" s="193" t="n"/>
      <c r="G13" s="193" t="n"/>
      <c r="H13" s="194" t="n"/>
      <c r="I13" s="66" t="n">
        <v>1</v>
      </c>
      <c r="XEY13" s="79" t="n"/>
      <c r="XEZ13" s="79" t="n"/>
      <c r="XFA13" s="79" t="n"/>
      <c r="XFB13" s="79" t="n"/>
      <c r="XFC13" s="79" t="n"/>
      <c r="XFD13" s="79" t="n"/>
    </row>
    <row r="14" ht="38" customFormat="1" customHeight="1" s="2">
      <c r="A14" s="195" t="n"/>
      <c r="B14" s="217" t="n"/>
      <c r="C14" s="219" t="n"/>
      <c r="D14" s="67" t="inlineStr">
        <is>
          <t>成本指标</t>
        </is>
      </c>
      <c r="E14" s="223" t="inlineStr">
        <is>
          <t>补助资金</t>
        </is>
      </c>
      <c r="F14" s="193" t="n"/>
      <c r="G14" s="193" t="n"/>
      <c r="H14" s="194" t="n"/>
      <c r="I14" s="87" t="inlineStr">
        <is>
          <t>667万元</t>
        </is>
      </c>
    </row>
    <row r="15" ht="38" customFormat="1" customHeight="1" s="2">
      <c r="A15" s="195" t="n"/>
      <c r="B15" s="67" t="inlineStr">
        <is>
          <t>效益指标</t>
        </is>
      </c>
      <c r="C15" s="214" t="n"/>
      <c r="D15" s="67" t="inlineStr">
        <is>
          <t>经济效益
指标</t>
        </is>
      </c>
      <c r="E15" s="67" t="inlineStr">
        <is>
          <t>农户收入是否增加</t>
        </is>
      </c>
      <c r="F15" s="193" t="n"/>
      <c r="G15" s="193" t="n"/>
      <c r="H15" s="194" t="n"/>
      <c r="I15" s="67" t="inlineStr">
        <is>
          <t>增加</t>
        </is>
      </c>
      <c r="XEY15" s="79" t="n"/>
      <c r="XEZ15" s="79" t="n"/>
      <c r="XFA15" s="79" t="n"/>
      <c r="XFB15" s="79" t="n"/>
      <c r="XFC15" s="79" t="n"/>
      <c r="XFD15" s="79" t="n"/>
    </row>
    <row r="16" ht="38" customFormat="1" customHeight="1" s="2">
      <c r="A16" s="195" t="n"/>
      <c r="B16" s="217" t="n"/>
      <c r="C16" s="219" t="n"/>
      <c r="D16" s="67" t="inlineStr">
        <is>
          <t>社会效益
指标</t>
        </is>
      </c>
      <c r="E16" s="67" t="inlineStr">
        <is>
          <t>生活水平是否提高</t>
        </is>
      </c>
      <c r="F16" s="193" t="n"/>
      <c r="G16" s="193" t="n"/>
      <c r="H16" s="194" t="n"/>
      <c r="I16" s="67" t="inlineStr">
        <is>
          <t>提高</t>
        </is>
      </c>
      <c r="XEY16" s="79" t="n"/>
      <c r="XEZ16" s="79" t="n"/>
      <c r="XFA16" s="79" t="n"/>
      <c r="XFB16" s="79" t="n"/>
      <c r="XFC16" s="79" t="n"/>
      <c r="XFD16" s="79" t="n"/>
    </row>
    <row r="17" ht="38" customFormat="1" customHeight="1" s="2">
      <c r="A17" s="196" t="n"/>
      <c r="B17" s="67" t="inlineStr">
        <is>
          <t>满意度指标</t>
        </is>
      </c>
      <c r="C17" s="194" t="n"/>
      <c r="D17" s="67" t="inlineStr">
        <is>
          <t>服务对象
满意度指标</t>
        </is>
      </c>
      <c r="E17" s="67" t="inlineStr">
        <is>
          <t>项目受益群众满意度</t>
        </is>
      </c>
      <c r="F17" s="193" t="n"/>
      <c r="G17" s="193" t="n"/>
      <c r="H17" s="194" t="n"/>
      <c r="I17" s="67" t="inlineStr">
        <is>
          <t>≥98%</t>
        </is>
      </c>
      <c r="XEY17" s="79" t="n"/>
      <c r="XEZ17" s="79" t="n"/>
      <c r="XFA17" s="79" t="n"/>
      <c r="XFB17" s="79" t="n"/>
      <c r="XFC17" s="79" t="n"/>
      <c r="XFD17" s="79" t="n"/>
    </row>
    <row r="18" customFormat="1" s="2">
      <c r="A18" s="11" t="n"/>
      <c r="B18" s="11" t="n"/>
      <c r="C18" s="11" t="n"/>
      <c r="D18" s="11" t="n"/>
      <c r="E18" s="11" t="n"/>
      <c r="F18" s="11" t="n"/>
      <c r="G18" s="11" t="n"/>
      <c r="H18" s="11" t="n"/>
      <c r="I18" s="14" t="n"/>
      <c r="XEY18" s="79" t="n"/>
      <c r="XEZ18" s="79" t="n"/>
      <c r="XFA18" s="79" t="n"/>
      <c r="XFB18" s="79" t="n"/>
      <c r="XFC18" s="79" t="n"/>
      <c r="XFD18" s="79" t="n"/>
    </row>
    <row r="19" customFormat="1" s="2">
      <c r="A19" s="11" t="n"/>
      <c r="B19" s="11" t="n"/>
      <c r="C19" s="11" t="n"/>
      <c r="D19" s="11" t="n"/>
      <c r="E19" s="11" t="n"/>
      <c r="F19" s="11" t="n"/>
      <c r="G19" s="11" t="n"/>
      <c r="H19" s="11" t="n"/>
      <c r="I19" s="14" t="n"/>
      <c r="XEY19" s="79" t="n"/>
      <c r="XEZ19" s="79" t="n"/>
      <c r="XFA19" s="79" t="n"/>
      <c r="XFB19" s="79" t="n"/>
      <c r="XFC19" s="79" t="n"/>
      <c r="XFD19" s="79" t="n"/>
    </row>
  </sheetData>
  <mergeCells count="32">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B11:C14"/>
    <mergeCell ref="E15:H15"/>
    <mergeCell ref="A10:A17"/>
  </mergeCells>
  <pageMargins left="0.75" right="0.75" top="1" bottom="1" header="0.5" footer="0.5"/>
  <pageSetup orientation="portrait" paperSize="9"/>
</worksheet>
</file>

<file path=xl/worksheets/sheet9.xml><?xml version="1.0" encoding="utf-8"?>
<worksheet xmlns="http://schemas.openxmlformats.org/spreadsheetml/2006/main">
  <sheetPr>
    <outlinePr summaryBelow="1" summaryRight="1"/>
    <pageSetUpPr/>
  </sheetPr>
  <dimension ref="A1:XFD18"/>
  <sheetViews>
    <sheetView topLeftCell="A4" workbookViewId="0">
      <selection activeCell="D4" sqref="D4:E4"/>
    </sheetView>
  </sheetViews>
  <sheetFormatPr baseColWidth="8" defaultColWidth="9.725" defaultRowHeight="11.25"/>
  <cols>
    <col width="6.75833333333333" customWidth="1" style="17" min="1" max="1"/>
    <col width="5.09166666666667" customWidth="1" style="17" min="2" max="3"/>
    <col width="13.9833333333333" customWidth="1" style="17" min="4" max="4"/>
    <col width="13.375" customWidth="1" style="17" min="5" max="5"/>
    <col width="8.699999999999999" customWidth="1" style="17" min="6" max="6"/>
    <col width="8.891666666666669" customWidth="1" style="17" min="7" max="7"/>
    <col width="5.09166666666667" customWidth="1" style="17" min="8" max="8"/>
    <col width="11.1666666666667" customWidth="1" style="18" min="9" max="9"/>
    <col width="10" customWidth="1" style="17" min="10" max="26"/>
    <col width="9.725" customWidth="1" style="17" min="27" max="16378"/>
    <col width="9.725" customWidth="1" style="19" min="16379" max="16384"/>
  </cols>
  <sheetData>
    <row r="1" ht="26" customFormat="1" customHeight="1" s="16">
      <c r="A1" s="20" t="inlineStr">
        <is>
          <t>附件2-8</t>
        </is>
      </c>
      <c r="I1" s="29" t="n"/>
      <c r="XEY1" s="31" t="n"/>
      <c r="XEZ1" s="31" t="n"/>
      <c r="XFA1" s="31" t="n"/>
      <c r="XFB1" s="31" t="n"/>
      <c r="XFC1" s="31" t="n"/>
      <c r="XFD1" s="31" t="n"/>
    </row>
    <row r="2" ht="42" customFormat="1" customHeight="1" s="17">
      <c r="A2" s="21" t="inlineStr">
        <is>
          <t>环县2022年县级财政衔接资金绩效目标表</t>
        </is>
      </c>
      <c r="XEY2" s="19" t="n"/>
      <c r="XEZ2" s="19" t="n"/>
      <c r="XFA2" s="19" t="n"/>
      <c r="XFB2" s="19" t="n"/>
      <c r="XFC2" s="19" t="n"/>
      <c r="XFD2" s="19" t="n"/>
    </row>
    <row r="3" ht="47" customFormat="1" customHeight="1" s="17">
      <c r="A3" s="30" t="inlineStr">
        <is>
          <t>项目名称</t>
        </is>
      </c>
      <c r="B3" s="193" t="n"/>
      <c r="C3" s="194" t="n"/>
      <c r="D3" s="30" t="inlineStr">
        <is>
          <t>环县2022年农业保险县级补贴项目</t>
        </is>
      </c>
      <c r="E3" s="194" t="n"/>
      <c r="F3" s="30" t="inlineStr">
        <is>
          <t>项目负责人及联系电话</t>
        </is>
      </c>
      <c r="G3" s="194" t="n"/>
      <c r="H3" s="30" t="inlineStr">
        <is>
          <t>赵过存4421060</t>
        </is>
      </c>
      <c r="I3" s="194" t="n"/>
      <c r="XEY3" s="19" t="n"/>
      <c r="XEZ3" s="19" t="n"/>
      <c r="XFA3" s="19" t="n"/>
      <c r="XFB3" s="19" t="n"/>
      <c r="XFC3" s="19" t="n"/>
      <c r="XFD3" s="19" t="n"/>
    </row>
    <row r="4" ht="47" customFormat="1" customHeight="1" s="17">
      <c r="A4" s="30" t="inlineStr">
        <is>
          <t>主管部门</t>
        </is>
      </c>
      <c r="B4" s="193" t="n"/>
      <c r="C4" s="194" t="n"/>
      <c r="D4" s="30" t="inlineStr">
        <is>
          <t>环县农业农村局</t>
        </is>
      </c>
      <c r="E4" s="194" t="n"/>
      <c r="F4" s="30" t="inlineStr">
        <is>
          <t>实施单位</t>
        </is>
      </c>
      <c r="G4" s="194" t="n"/>
      <c r="H4" s="30" t="inlineStr">
        <is>
          <t>各乡镇</t>
        </is>
      </c>
      <c r="I4" s="194" t="n"/>
      <c r="XEY4" s="19" t="n"/>
      <c r="XEZ4" s="19" t="n"/>
      <c r="XFA4" s="19" t="n"/>
      <c r="XFB4" s="19" t="n"/>
      <c r="XFC4" s="19" t="n"/>
      <c r="XFD4" s="19" t="n"/>
    </row>
    <row r="5" ht="35" customFormat="1" customHeight="1" s="17">
      <c r="A5" s="30" t="inlineStr">
        <is>
          <t>资金情况
（万元）</t>
        </is>
      </c>
      <c r="B5" s="213" t="n"/>
      <c r="C5" s="214" t="n"/>
      <c r="D5" s="9" t="inlineStr">
        <is>
          <t>年度资金总额：</t>
        </is>
      </c>
      <c r="E5" s="194" t="n"/>
      <c r="F5" s="30" t="n">
        <v>2303</v>
      </c>
      <c r="G5" s="193" t="n"/>
      <c r="H5" s="193" t="n"/>
      <c r="I5" s="194" t="n"/>
      <c r="XEY5" s="19" t="n"/>
      <c r="XEZ5" s="19" t="n"/>
      <c r="XFA5" s="19" t="n"/>
      <c r="XFB5" s="19" t="n"/>
      <c r="XFC5" s="19" t="n"/>
      <c r="XFD5" s="19" t="n"/>
    </row>
    <row r="6" ht="35" customFormat="1" customHeight="1" s="17">
      <c r="A6" s="215" t="n"/>
      <c r="C6" s="216" t="n"/>
      <c r="D6" s="30" t="inlineStr">
        <is>
          <t xml:space="preserve">      其中：财政拨款</t>
        </is>
      </c>
      <c r="E6" s="194" t="n"/>
      <c r="F6" s="30" t="n">
        <v>2303</v>
      </c>
      <c r="G6" s="193" t="n"/>
      <c r="H6" s="193" t="n"/>
      <c r="I6" s="194" t="n"/>
      <c r="XEY6" s="19" t="n"/>
      <c r="XEZ6" s="19" t="n"/>
      <c r="XFA6" s="19" t="n"/>
      <c r="XFB6" s="19" t="n"/>
      <c r="XFC6" s="19" t="n"/>
      <c r="XFD6" s="19" t="n"/>
    </row>
    <row r="7" ht="35" customFormat="1" customHeight="1" s="17">
      <c r="A7" s="217" t="n"/>
      <c r="B7" s="218" t="n"/>
      <c r="C7" s="219" t="n"/>
      <c r="D7" s="30" t="inlineStr">
        <is>
          <t xml:space="preserve">            其他资金</t>
        </is>
      </c>
      <c r="E7" s="194" t="n"/>
      <c r="F7" s="30" t="n"/>
      <c r="G7" s="193" t="n"/>
      <c r="H7" s="193" t="n"/>
      <c r="I7" s="194" t="n"/>
      <c r="XEY7" s="19" t="n"/>
      <c r="XEZ7" s="19" t="n"/>
      <c r="XFA7" s="19" t="n"/>
      <c r="XFB7" s="19" t="n"/>
      <c r="XFC7" s="19" t="n"/>
      <c r="XFD7" s="19" t="n"/>
    </row>
    <row r="8" ht="35" customFormat="1" customHeight="1" s="17">
      <c r="A8" s="30" t="inlineStr">
        <is>
          <t>总
体
目
标</t>
        </is>
      </c>
      <c r="B8" s="30" t="inlineStr">
        <is>
          <t>年度目标</t>
        </is>
      </c>
      <c r="C8" s="193" t="n"/>
      <c r="D8" s="193" t="n"/>
      <c r="E8" s="193" t="n"/>
      <c r="F8" s="193" t="n"/>
      <c r="G8" s="193" t="n"/>
      <c r="H8" s="193" t="n"/>
      <c r="I8" s="194" t="n"/>
      <c r="XEY8" s="19" t="n"/>
      <c r="XEZ8" s="19" t="n"/>
      <c r="XFA8" s="19" t="n"/>
      <c r="XFB8" s="19" t="n"/>
      <c r="XFC8" s="19" t="n"/>
      <c r="XFD8" s="19" t="n"/>
    </row>
    <row r="9" ht="47" customFormat="1" customHeight="1" s="17">
      <c r="A9" s="196" t="n"/>
      <c r="B9" s="9" t="inlineStr">
        <is>
          <t>为农牧业生产提供保障，面对灾害时，最大限度补偿生产损失。</t>
        </is>
      </c>
      <c r="C9" s="193" t="n"/>
      <c r="D9" s="193" t="n"/>
      <c r="E9" s="193" t="n"/>
      <c r="F9" s="193" t="n"/>
      <c r="G9" s="193" t="n"/>
      <c r="H9" s="193" t="n"/>
      <c r="I9" s="194" t="n"/>
      <c r="XEY9" s="19" t="n"/>
      <c r="XEZ9" s="19" t="n"/>
      <c r="XFA9" s="19" t="n"/>
      <c r="XFB9" s="19" t="n"/>
      <c r="XFC9" s="19" t="n"/>
      <c r="XFD9" s="19" t="n"/>
    </row>
    <row r="10" ht="45" customFormat="1" customHeight="1" s="17">
      <c r="A10" s="30" t="inlineStr">
        <is>
          <t>绩
效
指
标</t>
        </is>
      </c>
      <c r="B10" s="30" t="inlineStr">
        <is>
          <t>一级指标</t>
        </is>
      </c>
      <c r="C10" s="194" t="n"/>
      <c r="D10" s="30" t="inlineStr">
        <is>
          <t>二级指标</t>
        </is>
      </c>
      <c r="E10" s="30" t="inlineStr">
        <is>
          <t>三级指标</t>
        </is>
      </c>
      <c r="F10" s="193" t="n"/>
      <c r="G10" s="193" t="n"/>
      <c r="H10" s="194" t="n"/>
      <c r="I10" s="30" t="inlineStr">
        <is>
          <t>指标值</t>
        </is>
      </c>
      <c r="XEY10" s="19" t="n"/>
      <c r="XEZ10" s="19" t="n"/>
      <c r="XFA10" s="19" t="n"/>
      <c r="XFB10" s="19" t="n"/>
      <c r="XFC10" s="19" t="n"/>
      <c r="XFD10" s="19" t="n"/>
    </row>
    <row r="11" ht="42" customFormat="1" customHeight="1" s="17">
      <c r="A11" s="195" t="n"/>
      <c r="B11" s="25" t="inlineStr">
        <is>
          <t>产出指标</t>
        </is>
      </c>
      <c r="C11" s="214" t="n"/>
      <c r="D11" s="30" t="inlineStr">
        <is>
          <t>数量指标</t>
        </is>
      </c>
      <c r="E11" s="30" t="inlineStr">
        <is>
          <t>保险种类</t>
        </is>
      </c>
      <c r="F11" s="193" t="n"/>
      <c r="G11" s="193" t="n"/>
      <c r="H11" s="194" t="n"/>
      <c r="I11" s="72" t="inlineStr">
        <is>
          <t>15个</t>
        </is>
      </c>
      <c r="XEY11" s="19" t="n"/>
      <c r="XEZ11" s="19" t="n"/>
      <c r="XFA11" s="19" t="n"/>
      <c r="XFB11" s="19" t="n"/>
      <c r="XFC11" s="19" t="n"/>
      <c r="XFD11" s="19" t="n"/>
    </row>
    <row r="12" ht="42" customFormat="1" customHeight="1" s="17">
      <c r="A12" s="195" t="n"/>
      <c r="B12" s="215" t="n"/>
      <c r="C12" s="216" t="n"/>
      <c r="D12" s="30" t="inlineStr">
        <is>
          <t>质量指标</t>
        </is>
      </c>
      <c r="E12" s="30" t="inlineStr">
        <is>
          <t>项目验收合格率</t>
        </is>
      </c>
      <c r="F12" s="193" t="n"/>
      <c r="G12" s="193" t="n"/>
      <c r="H12" s="194" t="n"/>
      <c r="I12" s="13" t="n">
        <v>1</v>
      </c>
      <c r="XEY12" s="19" t="n"/>
      <c r="XEZ12" s="19" t="n"/>
      <c r="XFA12" s="19" t="n"/>
      <c r="XFB12" s="19" t="n"/>
      <c r="XFC12" s="19" t="n"/>
      <c r="XFD12" s="19" t="n"/>
    </row>
    <row r="13" ht="42" customFormat="1" customHeight="1" s="17">
      <c r="A13" s="195" t="n"/>
      <c r="B13" s="215" t="n"/>
      <c r="C13" s="216" t="n"/>
      <c r="D13" s="30" t="inlineStr">
        <is>
          <t>时效指标</t>
        </is>
      </c>
      <c r="E13" s="30" t="inlineStr">
        <is>
          <t>项目按计划完成率</t>
        </is>
      </c>
      <c r="F13" s="193" t="n"/>
      <c r="G13" s="193" t="n"/>
      <c r="H13" s="194" t="n"/>
      <c r="I13" s="13" t="n">
        <v>1</v>
      </c>
      <c r="XEY13" s="19" t="n"/>
      <c r="XEZ13" s="19" t="n"/>
      <c r="XFA13" s="19" t="n"/>
      <c r="XFB13" s="19" t="n"/>
      <c r="XFC13" s="19" t="n"/>
      <c r="XFD13" s="19" t="n"/>
    </row>
    <row r="14" ht="42" customFormat="1" customHeight="1" s="17">
      <c r="A14" s="195" t="n"/>
      <c r="B14" s="215" t="n"/>
      <c r="C14" s="216" t="n"/>
      <c r="D14" s="30" t="inlineStr">
        <is>
          <t>成本指标</t>
        </is>
      </c>
      <c r="E14" s="30" t="inlineStr">
        <is>
          <t>补助资金</t>
        </is>
      </c>
      <c r="F14" s="193" t="n"/>
      <c r="G14" s="193" t="n"/>
      <c r="H14" s="194" t="n"/>
      <c r="I14" s="30" t="inlineStr">
        <is>
          <t>2303万元</t>
        </is>
      </c>
    </row>
    <row r="15" ht="42" customFormat="1" customHeight="1" s="17">
      <c r="A15" s="195" t="n"/>
      <c r="B15" s="30" t="inlineStr">
        <is>
          <t>效益指标</t>
        </is>
      </c>
      <c r="C15" s="194" t="n"/>
      <c r="D15" s="30" t="inlineStr">
        <is>
          <t>社会效益
指标</t>
        </is>
      </c>
      <c r="E15" s="30" t="inlineStr">
        <is>
          <t>项目受益户数</t>
        </is>
      </c>
      <c r="F15" s="193" t="n"/>
      <c r="G15" s="193" t="n"/>
      <c r="H15" s="194" t="n"/>
      <c r="I15" s="30" t="inlineStr">
        <is>
          <t>47829户</t>
        </is>
      </c>
      <c r="XEY15" s="19" t="n"/>
      <c r="XEZ15" s="19" t="n"/>
      <c r="XFA15" s="19" t="n"/>
      <c r="XFB15" s="19" t="n"/>
      <c r="XFC15" s="19" t="n"/>
      <c r="XFD15" s="19" t="n"/>
    </row>
    <row r="16" ht="42" customFormat="1" customHeight="1" s="17">
      <c r="A16" s="196" t="n"/>
      <c r="B16" s="30" t="inlineStr">
        <is>
          <t>满意度指标</t>
        </is>
      </c>
      <c r="C16" s="194" t="n"/>
      <c r="D16" s="30" t="inlineStr">
        <is>
          <t>服务对象
满意度指标</t>
        </is>
      </c>
      <c r="E16" s="30" t="inlineStr">
        <is>
          <t>项目受益群众满意度</t>
        </is>
      </c>
      <c r="F16" s="193" t="n"/>
      <c r="G16" s="193" t="n"/>
      <c r="H16" s="194" t="n"/>
      <c r="I16" s="13" t="inlineStr">
        <is>
          <t>≥95%</t>
        </is>
      </c>
      <c r="XEY16" s="19" t="n"/>
      <c r="XEZ16" s="19" t="n"/>
      <c r="XFA16" s="19" t="n"/>
      <c r="XFB16" s="19" t="n"/>
      <c r="XFC16" s="19" t="n"/>
      <c r="XFD16" s="19" t="n"/>
    </row>
    <row r="17" customFormat="1" s="17">
      <c r="I17" s="18" t="n"/>
      <c r="XEY17" s="19" t="n"/>
      <c r="XEZ17" s="19" t="n"/>
      <c r="XFA17" s="19" t="n"/>
      <c r="XFB17" s="19" t="n"/>
      <c r="XFC17" s="19" t="n"/>
      <c r="XFD17" s="19" t="n"/>
    </row>
    <row r="18" customFormat="1" s="17">
      <c r="I18" s="18" t="n"/>
      <c r="XEY18" s="19" t="n"/>
      <c r="XEZ18" s="19" t="n"/>
      <c r="XFA18" s="19" t="n"/>
      <c r="XFB18" s="19" t="n"/>
      <c r="XFC18" s="19" t="n"/>
      <c r="XFD18" s="19"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admin</dc:creator>
  <dcterms:created xsi:type="dcterms:W3CDTF">2021-06-08T01:14:00Z</dcterms:created>
  <dcterms:modified xsi:type="dcterms:W3CDTF">2025-03-10T10:22:47Z</dcterms:modified>
  <cp:lastModifiedBy>nginx1_powereasy</cp:lastModifiedBy>
</cp:coreProperties>
</file>

<file path=docProps/custom.xml><?xml version="1.0" encoding="utf-8"?>
<Properties xmlns:vt="http://schemas.openxmlformats.org/officeDocument/2006/docPropsVTypes" xmlns="http://schemas.openxmlformats.org/officeDocument/2006/custom-properties">
  <property name="ICV" fmtid="{D5CDD505-2E9C-101B-9397-08002B2CF9AE}" pid="2">
    <vt:lpwstr>BEE047169D5747C0B4EAE63E8AA3532C</vt:lpwstr>
  </property>
  <property name="KSOProductBuildVer" fmtid="{D5CDD505-2E9C-101B-9397-08002B2CF9AE}" pid="3">
    <vt:lpwstr>2052-11.1.0.14309</vt:lpwstr>
  </property>
</Properties>
</file>