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5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<sst xmlns="http://schemas.openxmlformats.org/spreadsheetml/2006/main" count="348" uniqueCount="258">
  <si>
    <t>单位代码：</t>
  </si>
  <si>
    <t>单位名称：</t>
  </si>
  <si>
    <t>环县人力资源和社会保障局</t>
  </si>
  <si>
    <t>单位预算公开表</t>
  </si>
  <si>
    <t xml:space="preserve">     </t>
  </si>
  <si>
    <t>编制日期：</t>
  </si>
  <si>
    <t>部门领导：</t>
  </si>
  <si>
    <t>韩昆</t>
  </si>
  <si>
    <t>财务负责人：</t>
  </si>
  <si>
    <t>贾建军</t>
  </si>
  <si>
    <t>制表人：</t>
  </si>
  <si>
    <t>李明涛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</si>
  <si>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</si>
  <si>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</si>
  <si>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</si>
  <si>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</si>
  <si>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</si>
  <si>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</si>
  <si>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</si>
  <si>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</si>
  <si>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</si>
  <si>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</si>
  <si>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</si>
  <si>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</si>
  <si>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</si>
  <si>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</si>
  <si>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</si>
  <si>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</si>
  <si>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</si>
  <si>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</si>
  <si>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</si>
  <si>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</si>
  <si>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</si>
  <si>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</si>
  <si>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</si>
  <si>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单位收支总体情况表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</si>
  <si>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</si>
  <si>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</si>
  <si>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</si>
  <si>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</si>
  <si>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</si>
  <si>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</si>
  <si>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</si>
  <si>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</si>
  <si>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</si>
  <si>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</si>
  <si>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</si>
  <si>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</si>
  <si>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</si>
  <si>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</si>
  <si>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</si>
  <si>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</si>
  <si>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</si>
  <si>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</si>
  <si>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</si>
  <si>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</si>
  <si>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</si>
  <si>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</si>
  <si>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</si>
  <si>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</si>
  <si>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</si>
  <si>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</si>
  <si>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</si>
  <si>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</si>
  <si>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</si>
  <si>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</si>
  <si>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</si>
  <si>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</si>
  <si>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</si>
  <si>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</si>
  <si>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</si>
  <si>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</si>
  <si>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</si>
  <si>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</si>
  <si>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</si>
  <si>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</si>
  <si>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</si>
  <si>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</si>
  <si>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</si>
  <si>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</si>
  <si>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</si>
  <si>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</si>
  <si>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</si>
  <si>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</si>
  <si>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</si>
  <si>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</si>
  <si>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</si>
  <si>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单位收入总体情况表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</si>
  <si>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</si>
  <si>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</si>
  <si>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</si>
  <si>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</si>
  <si>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</si>
  <si>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</si>
  <si>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单位支出总体情况表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</si>
  <si>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</si>
  <si>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</si>
  <si>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</si>
  <si>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</si>
  <si>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</si>
  <si>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</si>
  <si>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[201]一般公共服务支出</t>
  </si>
  <si>
    <t>[20129]群众团体事务</t>
  </si>
  <si>
    <t>[2012906]工会事务</t>
  </si>
  <si>
    <t>[208]社会保障和就业支出</t>
  </si>
  <si>
    <t>[20801]人力资源和社会保障管理事务</t>
  </si>
  <si>
    <t>[2080101]行政运行</t>
  </si>
  <si>
    <t>[2080199]其他人力资源和社会保障管理事务支出</t>
  </si>
  <si>
    <t>[20805]行政事业单位养老支出</t>
  </si>
  <si>
    <t>[2080505] 机关事业单位基本养老保险缴费支出</t>
  </si>
  <si>
    <t>[2080506]机关事业单位职业年金缴费支出</t>
  </si>
  <si>
    <t>[20807]就业补助</t>
  </si>
  <si>
    <t>[2080704]社会保险补贴</t>
  </si>
  <si>
    <t>[2080705]公益性岗位补贴</t>
  </si>
  <si>
    <t>[2080799]其他就业补助支出</t>
  </si>
  <si>
    <t>[20808]抚恤</t>
  </si>
  <si>
    <t>[2080801]死亡抚恤</t>
  </si>
  <si>
    <t>[20899]其他社会保障和就业支出</t>
  </si>
  <si>
    <t>[2089999]其他社会保障和就业支出</t>
  </si>
  <si>
    <t>[210]卫生健康支出</t>
  </si>
  <si>
    <t>[21011]行政事业单位医疗</t>
  </si>
  <si>
    <t>[2101101]行政单位医疗</t>
  </si>
  <si>
    <t>[213]农林水支出</t>
  </si>
  <si>
    <t>[21305]扶贫</t>
  </si>
  <si>
    <t>[2130599]生产发展</t>
  </si>
  <si>
    <t>[21308]普惠金融发展支出</t>
  </si>
  <si>
    <t>[2130804]创业担保贷款贴息</t>
  </si>
  <si>
    <t>[221]住房保障支出</t>
  </si>
  <si>
    <t>[22102]住房改革支出</t>
  </si>
  <si>
    <t>[2210201]住房公积金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</si>
  <si>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</si>
  <si>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</si>
  <si>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</si>
  <si>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</si>
  <si>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</si>
  <si>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</si>
  <si>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</si>
  <si>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</si>
  <si>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</si>
  <si>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</si>
  <si>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</si>
  <si>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</si>
  <si>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</si>
  <si>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</si>
  <si>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</si>
  <si>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</si>
  <si>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</si>
  <si>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</si>
  <si>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</si>
  <si>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</si>
  <si>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</si>
  <si>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</si>
  <si>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</si>
  <si>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</si>
  <si>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</si>
  <si>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</si>
  <si>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</si>
  <si>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</si>
  <si>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</si>
  <si>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</si>
  <si>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</si>
  <si>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</si>
  <si>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</si>
  <si>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</si>
  <si>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</si>
  <si>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</si>
  <si>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</si>
  <si>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</si>
  <si>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</si>
  <si>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</si>
  <si>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</si>
  <si>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</si>
  <si>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</si>
  <si>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</si>
  <si>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一般公共服务支出</t>
  </si>
  <si>
    <t>群众团体事务</t>
  </si>
  <si>
    <t>工会事务</t>
  </si>
  <si>
    <t>社会保障和就业支出</t>
  </si>
  <si>
    <t>人力资源和社会保障管理事务</t>
  </si>
  <si>
    <t>行政运行</t>
  </si>
  <si>
    <t>其他人力资源和社会保障管理事务支出</t>
  </si>
  <si>
    <t>行政事业单位养老支出</t>
  </si>
  <si>
    <t>机关事业单位基本养老保险缴费支出</t>
  </si>
  <si>
    <t>机关事业单位职业年金缴费支出</t>
  </si>
  <si>
    <t>就业补助</t>
  </si>
  <si>
    <t>社会保险补贴</t>
  </si>
  <si>
    <t>公益性岗位补贴</t>
  </si>
  <si>
    <t>其他就业补助支出</t>
  </si>
  <si>
    <t>抚恤</t>
  </si>
  <si>
    <t>死亡抚恤</t>
  </si>
  <si>
    <t>其他社会保障和就业支出</t>
  </si>
  <si>
    <t>卫生健康支出</t>
  </si>
  <si>
    <t>行政事业单位医疗</t>
  </si>
  <si>
    <t>行政单位医疗</t>
  </si>
  <si>
    <t>农林水支出</t>
  </si>
  <si>
    <t>扶贫</t>
  </si>
  <si>
    <t>生产发展</t>
  </si>
  <si>
    <t>普惠金融发展支出</t>
  </si>
  <si>
    <t>创业担保贷款贴息</t>
  </si>
  <si>
    <t>住房保障支出</t>
  </si>
  <si>
    <t>住房改革支出</t>
  </si>
  <si>
    <t>住房公积金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</si>
  <si>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</si>
  <si>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</si>
  <si>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</si>
  <si>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</si>
  <si>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</si>
  <si>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</si>
  <si>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工资福利支出</t>
  </si>
  <si>
    <t>基本工资</t>
  </si>
  <si>
    <t>津贴补贴</t>
  </si>
  <si>
    <t>奖金</t>
  </si>
  <si>
    <t>机关事业单位基本养老保险缴费</t>
  </si>
  <si>
    <t>机关事业单位职业年金</t>
  </si>
  <si>
    <t>职工基本医疗保险缴费</t>
  </si>
  <si>
    <t>其他社会保障缴费</t>
  </si>
  <si>
    <t>其他工资福利支出</t>
  </si>
  <si>
    <t>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</si>
  <si>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</si>
  <si>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</si>
  <si>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</si>
  <si>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</si>
  <si>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</si>
  <si>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</si>
  <si>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</si>
  <si>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</si>
  <si>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租赁费</t>
  </si>
  <si>
    <t>劳务费</t>
  </si>
  <si>
    <t>委托业务费</t>
  </si>
  <si>
    <t>工会经费</t>
  </si>
  <si>
    <t>福利费</t>
  </si>
  <si>
    <t>其他商品和服务支出</t>
  </si>
  <si>
    <t>对个人和家庭的补助</t>
  </si>
  <si>
    <t>离休费</t>
  </si>
  <si>
    <t>退休费</t>
  </si>
  <si>
    <t>抚恤金</t>
  </si>
  <si>
    <t>生活补助</t>
  </si>
  <si>
    <t>医疗费补助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</si>
  <si>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</si>
  <si>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</si>
  <si>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</si>
  <si>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</si>
  <si>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</si>
  <si>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</si>
  <si>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</si>
  <si>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</si>
  <si>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</si>
  <si>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</si>
  <si>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</si>
  <si>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日常公用经费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</si>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</sst>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#,##0.00_);[Red]\(#,##0.00\)"/>
    <numFmt numFmtId="179" formatCode="0.0000_ "/>
    <numFmt numFmtId="180" formatCode="yyyy/mm/dd"/>
  </numFmts>
  <fonts count="41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9"/>
      <color rgb="FF000000"/>
      <name val="宋体"/>
      <charset val="134"/>
    </font>
    <font>
      <b/>
      <sz val="9"/>
      <color rgb="FF000000"/>
      <name val="宋体"/>
      <charset val="134"/>
    </font>
    <font>
      <sz val="10"/>
      <name val="华文楷体"/>
      <charset val="134"/>
    </font>
    <font>
      <sz val="11"/>
      <name val="Times New Roman"/>
      <charset val="134"/>
    </font>
    <font>
      <sz val="10"/>
      <color indexed="8"/>
      <name val="宋体"/>
      <charset val="1"/>
      <scheme val="minor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sz val="10"/>
      <name val="Times New Roma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4" borderId="1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6" applyNumberFormat="0" applyAlignment="0" applyProtection="0">
      <alignment vertical="center"/>
    </xf>
    <xf numFmtId="0" fontId="30" fillId="6" borderId="17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7" borderId="18" applyNumberFormat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/>
  </cellStyleXfs>
  <cellXfs count="105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0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4" fontId="6" fillId="0" borderId="3" xfId="0" applyNumberFormat="1" applyFont="1" applyBorder="1" applyAlignment="1">
      <alignment horizontal="center" vertical="center" wrapText="1"/>
    </xf>
    <xf numFmtId="176" fontId="6" fillId="0" borderId="6" xfId="1" applyNumberFormat="1" applyFont="1" applyFill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176" fontId="6" fillId="0" borderId="9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4" fontId="1" fillId="0" borderId="6" xfId="0" applyNumberFormat="1" applyFont="1" applyBorder="1" applyAlignment="1">
      <alignment horizontal="center" vertical="center" wrapText="1"/>
    </xf>
    <xf numFmtId="176" fontId="7" fillId="0" borderId="6" xfId="1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177" fontId="8" fillId="0" borderId="6" xfId="0" applyNumberFormat="1" applyFont="1" applyBorder="1" applyAlignment="1">
      <alignment horizontal="center" vertical="center"/>
    </xf>
    <xf numFmtId="0" fontId="0" fillId="0" borderId="6" xfId="0" applyFont="1" applyBorder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177" fontId="3" fillId="3" borderId="3" xfId="0" applyNumberFormat="1" applyFont="1" applyFill="1" applyBorder="1" applyAlignment="1">
      <alignment vertical="center" wrapText="1"/>
    </xf>
    <xf numFmtId="177" fontId="3" fillId="0" borderId="3" xfId="0" applyNumberFormat="1" applyFont="1" applyBorder="1" applyAlignment="1">
      <alignment horizontal="right" vertical="center" wrapText="1"/>
    </xf>
    <xf numFmtId="0" fontId="3" fillId="3" borderId="2" xfId="0" applyFont="1" applyFill="1" applyBorder="1" applyAlignment="1">
      <alignment horizontal="right" vertical="center" wrapText="1"/>
    </xf>
    <xf numFmtId="177" fontId="3" fillId="0" borderId="2" xfId="0" applyNumberFormat="1" applyFont="1" applyBorder="1" applyAlignment="1">
      <alignment horizontal="right" vertical="center" wrapText="1"/>
    </xf>
    <xf numFmtId="177" fontId="7" fillId="0" borderId="6" xfId="1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77" fontId="3" fillId="3" borderId="10" xfId="0" applyNumberFormat="1" applyFont="1" applyFill="1" applyBorder="1" applyAlignment="1">
      <alignment vertical="center" wrapText="1"/>
    </xf>
    <xf numFmtId="177" fontId="3" fillId="0" borderId="11" xfId="0" applyNumberFormat="1" applyFont="1" applyFill="1" applyBorder="1" applyAlignment="1">
      <alignment horizontal="right" vertical="center" wrapText="1"/>
    </xf>
    <xf numFmtId="177" fontId="3" fillId="3" borderId="12" xfId="0" applyNumberFormat="1" applyFont="1" applyFill="1" applyBorder="1" applyAlignment="1">
      <alignment vertical="center" wrapText="1"/>
    </xf>
    <xf numFmtId="177" fontId="3" fillId="0" borderId="6" xfId="0" applyNumberFormat="1" applyFont="1" applyFill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177" fontId="10" fillId="0" borderId="3" xfId="0" applyNumberFormat="1" applyFont="1" applyBorder="1" applyAlignment="1">
      <alignment horizontal="right"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3" xfId="0" applyNumberFormat="1" applyFont="1" applyBorder="1" applyAlignment="1">
      <alignment horizontal="right" vertical="center" wrapText="1"/>
    </xf>
    <xf numFmtId="4" fontId="10" fillId="0" borderId="0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4" fontId="3" fillId="0" borderId="3" xfId="0" applyNumberFormat="1" applyFont="1" applyFill="1" applyBorder="1" applyAlignment="1">
      <alignment horizontal="right" vertical="center" wrapText="1"/>
    </xf>
    <xf numFmtId="177" fontId="3" fillId="0" borderId="3" xfId="0" applyNumberFormat="1" applyFont="1" applyFill="1" applyBorder="1" applyAlignment="1">
      <alignment horizontal="right" vertical="center" wrapText="1"/>
    </xf>
    <xf numFmtId="176" fontId="7" fillId="0" borderId="6" xfId="1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177" fontId="0" fillId="0" borderId="0" xfId="0" applyNumberFormat="1" applyFont="1">
      <alignment vertical="center"/>
    </xf>
    <xf numFmtId="178" fontId="12" fillId="0" borderId="0" xfId="49" applyNumberFormat="1" applyFont="1" applyFill="1" applyBorder="1" applyAlignment="1">
      <alignment horizontal="right" vertical="center" wrapText="1"/>
    </xf>
    <xf numFmtId="10" fontId="0" fillId="0" borderId="0" xfId="0" applyNumberFormat="1" applyFont="1" applyBorder="1">
      <alignment vertical="center"/>
    </xf>
    <xf numFmtId="0" fontId="1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178" fontId="12" fillId="0" borderId="6" xfId="49" applyNumberFormat="1" applyFont="1" applyFill="1" applyBorder="1" applyAlignment="1">
      <alignment horizontal="right" vertical="center" wrapText="1"/>
    </xf>
    <xf numFmtId="179" fontId="0" fillId="0" borderId="0" xfId="0" applyNumberFormat="1" applyFont="1">
      <alignment vertical="center"/>
    </xf>
    <xf numFmtId="0" fontId="13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right" vertical="center" wrapText="1"/>
    </xf>
    <xf numFmtId="180" fontId="16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分单位下达表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L9" sqref="L9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70"/>
      <c r="B3" s="98" t="s">
        <v>0</v>
      </c>
      <c r="C3" s="99"/>
      <c r="D3" s="99"/>
      <c r="E3" s="98"/>
      <c r="F3" s="70"/>
      <c r="G3" s="70"/>
      <c r="H3" s="70"/>
      <c r="I3" s="70"/>
      <c r="J3" s="70"/>
      <c r="K3" s="70"/>
    </row>
    <row r="4" ht="26.05" customHeight="1" spans="1:11">
      <c r="A4" s="70"/>
      <c r="B4" s="98" t="s">
        <v>1</v>
      </c>
      <c r="C4" s="98" t="s">
        <v>2</v>
      </c>
      <c r="D4" s="98"/>
      <c r="E4" s="98"/>
      <c r="F4" s="70"/>
      <c r="G4" s="70"/>
      <c r="H4" s="70"/>
      <c r="I4" s="70"/>
      <c r="J4" s="70"/>
      <c r="K4" s="70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100" t="s">
        <v>3</v>
      </c>
      <c r="C6" s="100"/>
      <c r="D6" s="100"/>
      <c r="E6" s="100"/>
      <c r="F6" s="100"/>
      <c r="G6" s="100"/>
      <c r="H6" s="100"/>
      <c r="I6" s="100"/>
      <c r="J6" s="100"/>
      <c r="K6" s="100"/>
    </row>
    <row r="7" ht="26.05" customHeight="1" spans="1:11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</row>
    <row r="8" ht="26.05" customHeight="1" spans="1:11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</row>
    <row r="9" ht="26.05" customHeight="1" spans="1:11">
      <c r="A9" s="70"/>
      <c r="B9" s="70"/>
      <c r="C9" s="70"/>
      <c r="D9" s="70"/>
      <c r="E9" s="70"/>
      <c r="F9" s="70"/>
      <c r="G9" s="70"/>
      <c r="H9" s="70"/>
      <c r="I9" s="70"/>
      <c r="J9" s="70"/>
      <c r="K9" s="70"/>
    </row>
    <row r="10" ht="26.05" customHeight="1" spans="1:11">
      <c r="A10" s="70"/>
      <c r="B10" s="98" t="s">
        <v>4</v>
      </c>
      <c r="C10" s="98"/>
      <c r="D10" s="98"/>
      <c r="E10" s="98"/>
      <c r="F10" s="101" t="s">
        <v>5</v>
      </c>
      <c r="G10" s="102">
        <v>46068</v>
      </c>
      <c r="H10" s="103"/>
      <c r="I10" s="103"/>
      <c r="J10" s="98"/>
      <c r="K10" s="70"/>
    </row>
    <row r="11" ht="26.05" customHeight="1" spans="1:11">
      <c r="A11" s="70"/>
      <c r="B11" s="98"/>
      <c r="C11" s="98"/>
      <c r="D11" s="98"/>
      <c r="E11" s="98"/>
      <c r="F11" s="98"/>
      <c r="G11" s="98"/>
      <c r="H11" s="98"/>
      <c r="I11" s="98"/>
      <c r="J11" s="98"/>
      <c r="K11" s="70"/>
    </row>
    <row r="12" ht="26.05" customHeight="1" spans="1:11">
      <c r="A12" s="70"/>
      <c r="B12" s="101" t="s">
        <v>6</v>
      </c>
      <c r="C12" s="104" t="s">
        <v>7</v>
      </c>
      <c r="D12" s="98"/>
      <c r="E12" s="101" t="s">
        <v>8</v>
      </c>
      <c r="F12" s="98" t="s">
        <v>9</v>
      </c>
      <c r="G12" s="98"/>
      <c r="H12" s="101" t="s">
        <v>10</v>
      </c>
      <c r="I12" s="98" t="s">
        <v>11</v>
      </c>
      <c r="J12" s="98"/>
      <c r="K12" s="70"/>
    </row>
    <row r="13" ht="16.35" customHeight="1" spans="1:11">
      <c r="A13" s="1"/>
      <c r="B13" s="1"/>
      <c r="C13" s="1" t="s">
        <v>12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E8" sqref="E8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238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36</v>
      </c>
    </row>
    <row r="4" ht="26.05" customHeight="1" spans="1:8">
      <c r="A4" s="4" t="s">
        <v>167</v>
      </c>
      <c r="B4" s="10" t="s">
        <v>239</v>
      </c>
      <c r="C4" s="10"/>
      <c r="D4" s="10"/>
      <c r="E4" s="10"/>
      <c r="F4" s="10"/>
      <c r="G4" s="10" t="s">
        <v>240</v>
      </c>
      <c r="H4" s="5" t="s">
        <v>241</v>
      </c>
    </row>
    <row r="5" ht="26.05" customHeight="1" spans="1:8">
      <c r="A5" s="4"/>
      <c r="B5" s="10" t="s">
        <v>100</v>
      </c>
      <c r="C5" s="10" t="s">
        <v>242</v>
      </c>
      <c r="D5" s="10" t="s">
        <v>243</v>
      </c>
      <c r="E5" s="10" t="s">
        <v>244</v>
      </c>
      <c r="F5" s="10"/>
      <c r="G5" s="10"/>
      <c r="H5" s="5"/>
    </row>
    <row r="6" ht="26.05" customHeight="1" spans="1:8">
      <c r="A6" s="4"/>
      <c r="B6" s="10"/>
      <c r="C6" s="10"/>
      <c r="D6" s="10"/>
      <c r="E6" s="10" t="s">
        <v>245</v>
      </c>
      <c r="F6" s="10" t="s">
        <v>246</v>
      </c>
      <c r="G6" s="10"/>
      <c r="H6" s="5"/>
    </row>
    <row r="7" ht="26.05" customHeight="1" spans="1:8">
      <c r="A7" s="6" t="s">
        <v>100</v>
      </c>
      <c r="B7" s="28"/>
      <c r="C7" s="28"/>
      <c r="D7" s="28"/>
      <c r="E7" s="28"/>
      <c r="F7" s="28"/>
      <c r="G7" s="28"/>
      <c r="H7" s="29"/>
    </row>
    <row r="8" ht="26.05" customHeight="1" spans="1:8">
      <c r="A8" s="30" t="s">
        <v>2</v>
      </c>
      <c r="B8" s="28">
        <f>C8+D8+G8+H8</f>
        <v>0</v>
      </c>
      <c r="C8" s="28"/>
      <c r="D8" s="28"/>
      <c r="E8" s="28"/>
      <c r="F8" s="28"/>
      <c r="G8" s="28"/>
      <c r="H8" s="29"/>
    </row>
    <row r="9" ht="16.35" customHeight="1"/>
    <row r="10" ht="16.35" customHeight="1" spans="1:8">
      <c r="A10" s="1" t="s">
        <v>86</v>
      </c>
      <c r="B10" s="1"/>
      <c r="C10" s="1"/>
      <c r="D10" s="1"/>
      <c r="E10" s="1"/>
      <c r="F10" s="1"/>
      <c r="G10" s="1"/>
      <c r="H10" s="1"/>
    </row>
  </sheetData>
  <mergeCells count="10">
    <mergeCell ref="A2:H2"/>
    <mergeCell ref="B4:F4"/>
    <mergeCell ref="E5:F5"/>
    <mergeCell ref="A10:H10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selection activeCell="D7" sqref="D7:D20"/>
    </sheetView>
  </sheetViews>
  <sheetFormatPr defaultColWidth="10" defaultRowHeight="13.5" outlineLevelCol="7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26.05" customHeight="1" spans="1:8">
      <c r="A1" s="2" t="s">
        <v>247</v>
      </c>
      <c r="B1" s="2"/>
      <c r="C1" s="2"/>
      <c r="D1" s="2"/>
      <c r="E1" s="2"/>
      <c r="F1" s="1"/>
    </row>
    <row r="2" ht="26.05" customHeight="1" spans="1:8">
      <c r="A2" s="1"/>
      <c r="B2" s="1"/>
      <c r="C2" s="1"/>
      <c r="D2" s="1"/>
      <c r="E2" s="1" t="s">
        <v>36</v>
      </c>
      <c r="F2" s="1"/>
    </row>
    <row r="3" ht="26.05" customHeight="1" spans="1:8">
      <c r="A3" s="4" t="s">
        <v>248</v>
      </c>
      <c r="B3" s="10" t="s">
        <v>39</v>
      </c>
      <c r="C3" s="10" t="s">
        <v>100</v>
      </c>
      <c r="D3" s="10" t="s">
        <v>97</v>
      </c>
      <c r="E3" s="5" t="s">
        <v>98</v>
      </c>
      <c r="F3" s="1"/>
    </row>
    <row r="4" ht="26.05" customHeight="1" spans="1:8">
      <c r="A4" s="4" t="s">
        <v>207</v>
      </c>
      <c r="B4" s="10" t="s">
        <v>207</v>
      </c>
      <c r="C4" s="13">
        <v>1</v>
      </c>
      <c r="D4" s="13">
        <v>2</v>
      </c>
      <c r="E4" s="14">
        <v>3</v>
      </c>
      <c r="F4" s="1"/>
    </row>
    <row r="5" ht="26.05" customHeight="1" spans="1:8">
      <c r="A5" s="15">
        <v>1</v>
      </c>
      <c r="B5" s="16" t="s">
        <v>100</v>
      </c>
      <c r="C5" s="17">
        <f>C6</f>
        <v>74.236972</v>
      </c>
      <c r="D5" s="18">
        <f>D6</f>
        <v>74.236972</v>
      </c>
      <c r="E5" s="19"/>
      <c r="F5" s="1"/>
    </row>
    <row r="6" ht="26.05" customHeight="1" spans="1:8">
      <c r="A6" s="20">
        <v>2</v>
      </c>
      <c r="B6" s="21" t="s">
        <v>249</v>
      </c>
      <c r="C6" s="17">
        <f>D6</f>
        <v>74.236972</v>
      </c>
      <c r="D6" s="22">
        <f>SUM(D7:D20)</f>
        <v>74.236972</v>
      </c>
      <c r="E6" s="19"/>
      <c r="F6" s="1"/>
    </row>
    <row r="7" ht="26.05" customHeight="1" spans="1:8">
      <c r="A7" s="20">
        <v>3</v>
      </c>
      <c r="B7" s="23" t="s">
        <v>218</v>
      </c>
      <c r="C7" s="17">
        <f t="shared" ref="C7:C21" si="0">D7</f>
        <v>24.6</v>
      </c>
      <c r="D7" s="22">
        <v>24.6</v>
      </c>
      <c r="E7" s="19"/>
      <c r="F7" s="24"/>
    </row>
    <row r="8" ht="26.05" customHeight="1" spans="1:8">
      <c r="A8" s="20">
        <v>4</v>
      </c>
      <c r="B8" s="23" t="s">
        <v>219</v>
      </c>
      <c r="C8" s="17">
        <f t="shared" si="0"/>
        <v>5</v>
      </c>
      <c r="D8" s="22">
        <v>5</v>
      </c>
      <c r="E8" s="19"/>
      <c r="F8" s="24"/>
    </row>
    <row r="9" ht="26.05" customHeight="1" spans="1:8">
      <c r="A9" s="20">
        <v>5</v>
      </c>
      <c r="B9" s="23" t="s">
        <v>220</v>
      </c>
      <c r="C9" s="17">
        <f t="shared" si="0"/>
        <v>0</v>
      </c>
      <c r="D9" s="22">
        <v>0</v>
      </c>
      <c r="E9" s="19"/>
      <c r="F9" s="24"/>
    </row>
    <row r="10" ht="26.05" customHeight="1" spans="1:8">
      <c r="A10" s="20">
        <v>6</v>
      </c>
      <c r="B10" s="23" t="s">
        <v>221</v>
      </c>
      <c r="C10" s="17">
        <f t="shared" si="0"/>
        <v>0</v>
      </c>
      <c r="D10" s="22">
        <v>0</v>
      </c>
      <c r="E10" s="19"/>
      <c r="F10" s="24"/>
      <c r="H10" s="25"/>
    </row>
    <row r="11" ht="26.05" customHeight="1" spans="1:8">
      <c r="A11" s="20">
        <v>7</v>
      </c>
      <c r="B11" s="23" t="s">
        <v>222</v>
      </c>
      <c r="C11" s="17">
        <f t="shared" si="0"/>
        <v>3.6</v>
      </c>
      <c r="D11" s="22">
        <v>3.6</v>
      </c>
      <c r="E11" s="19"/>
      <c r="F11" s="24"/>
      <c r="H11" s="26"/>
    </row>
    <row r="12" ht="26.05" customHeight="1" spans="1:8">
      <c r="A12" s="20">
        <v>8</v>
      </c>
      <c r="B12" s="23" t="s">
        <v>223</v>
      </c>
      <c r="C12" s="17">
        <f t="shared" si="0"/>
        <v>0</v>
      </c>
      <c r="D12" s="22">
        <v>0</v>
      </c>
      <c r="E12" s="19"/>
      <c r="F12" s="24"/>
    </row>
    <row r="13" ht="26.05" customHeight="1" spans="1:8">
      <c r="A13" s="20">
        <v>9</v>
      </c>
      <c r="B13" s="23" t="s">
        <v>224</v>
      </c>
      <c r="C13" s="17">
        <f t="shared" si="0"/>
        <v>20</v>
      </c>
      <c r="D13" s="22">
        <v>20</v>
      </c>
      <c r="E13" s="19"/>
      <c r="F13" s="24"/>
    </row>
    <row r="14" ht="26.05" customHeight="1" spans="1:8">
      <c r="A14" s="20">
        <v>10</v>
      </c>
      <c r="B14" s="23" t="s">
        <v>225</v>
      </c>
      <c r="C14" s="17">
        <f t="shared" si="0"/>
        <v>0</v>
      </c>
      <c r="D14" s="22">
        <v>0</v>
      </c>
      <c r="E14" s="19"/>
      <c r="F14" s="24"/>
    </row>
    <row r="15" ht="26.05" customHeight="1" spans="1:8">
      <c r="A15" s="20">
        <v>11</v>
      </c>
      <c r="B15" s="23" t="s">
        <v>226</v>
      </c>
      <c r="C15" s="17">
        <f t="shared" si="0"/>
        <v>5</v>
      </c>
      <c r="D15" s="22">
        <v>5</v>
      </c>
      <c r="E15" s="19"/>
      <c r="F15" s="24"/>
    </row>
    <row r="16" ht="26.05" customHeight="1" spans="1:8">
      <c r="A16" s="20">
        <v>12</v>
      </c>
      <c r="B16" s="23" t="s">
        <v>227</v>
      </c>
      <c r="C16" s="17">
        <f t="shared" si="0"/>
        <v>3</v>
      </c>
      <c r="D16" s="22">
        <v>3</v>
      </c>
      <c r="E16" s="19"/>
      <c r="F16" s="24"/>
    </row>
    <row r="17" ht="26.05" customHeight="1" spans="1:6">
      <c r="A17" s="20">
        <v>13</v>
      </c>
      <c r="B17" s="23" t="s">
        <v>228</v>
      </c>
      <c r="C17" s="17">
        <f t="shared" si="0"/>
        <v>0</v>
      </c>
      <c r="D17" s="22">
        <v>0</v>
      </c>
      <c r="E17" s="19"/>
      <c r="F17" s="24"/>
    </row>
    <row r="18" ht="26.05" customHeight="1" spans="1:6">
      <c r="A18" s="20">
        <v>14</v>
      </c>
      <c r="B18" s="23" t="s">
        <v>229</v>
      </c>
      <c r="C18" s="17">
        <f t="shared" si="0"/>
        <v>4.228207</v>
      </c>
      <c r="D18" s="22">
        <v>4.228207</v>
      </c>
      <c r="E18" s="19"/>
      <c r="F18" s="24"/>
    </row>
    <row r="19" ht="26.05" customHeight="1" spans="1:6">
      <c r="A19" s="20">
        <v>15</v>
      </c>
      <c r="B19" s="23" t="s">
        <v>230</v>
      </c>
      <c r="C19" s="17">
        <f t="shared" si="0"/>
        <v>8.808765</v>
      </c>
      <c r="D19" s="22">
        <v>8.808765</v>
      </c>
      <c r="E19" s="19"/>
      <c r="F19" s="24"/>
    </row>
    <row r="20" ht="26.05" customHeight="1" spans="1:6">
      <c r="A20" s="20">
        <v>16</v>
      </c>
      <c r="B20" s="23" t="s">
        <v>231</v>
      </c>
      <c r="C20" s="17">
        <f t="shared" si="0"/>
        <v>0</v>
      </c>
      <c r="D20" s="27">
        <v>0</v>
      </c>
      <c r="E20" s="19"/>
      <c r="F20" s="24"/>
    </row>
    <row r="21" ht="16.35" customHeight="1" spans="1:6">
      <c r="A21" s="1" t="s">
        <v>86</v>
      </c>
      <c r="B21" s="1"/>
      <c r="C21" s="1"/>
      <c r="D21" s="1"/>
      <c r="E21" s="1"/>
    </row>
  </sheetData>
  <mergeCells count="2">
    <mergeCell ref="A1:E1"/>
    <mergeCell ref="A21:E21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1"/>
      <c r="B1" s="1"/>
    </row>
    <row r="2" ht="26.05" customHeight="1" spans="1:2">
      <c r="A2" s="2" t="s">
        <v>250</v>
      </c>
      <c r="B2" s="2"/>
    </row>
    <row r="3" ht="26.05" customHeight="1" spans="1:2">
      <c r="A3" s="1"/>
      <c r="B3" s="3" t="s">
        <v>36</v>
      </c>
    </row>
    <row r="4" ht="26.05" customHeight="1" spans="1:2">
      <c r="A4" s="4" t="s">
        <v>39</v>
      </c>
      <c r="B4" s="5" t="s">
        <v>40</v>
      </c>
    </row>
    <row r="5" ht="26.05" customHeight="1" spans="1:2">
      <c r="A5" s="8"/>
      <c r="B5" s="12"/>
    </row>
    <row r="6" ht="16.35" customHeight="1"/>
    <row r="7" ht="16.35" customHeight="1" spans="1:2">
      <c r="A7" s="1" t="s">
        <v>86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2" sqref="A2:E2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251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36</v>
      </c>
    </row>
    <row r="4" ht="26.05" customHeight="1" spans="1:5">
      <c r="A4" s="4" t="s">
        <v>167</v>
      </c>
      <c r="B4" s="10" t="s">
        <v>100</v>
      </c>
      <c r="C4" s="10" t="s">
        <v>252</v>
      </c>
      <c r="D4" s="10" t="s">
        <v>253</v>
      </c>
      <c r="E4" s="5" t="s">
        <v>254</v>
      </c>
    </row>
    <row r="5" ht="26.05" customHeight="1" spans="1:5">
      <c r="A5" s="4" t="s">
        <v>207</v>
      </c>
      <c r="B5" s="10">
        <v>1</v>
      </c>
      <c r="C5" s="10">
        <v>2</v>
      </c>
      <c r="D5" s="10">
        <v>3</v>
      </c>
      <c r="E5" s="5">
        <v>4</v>
      </c>
    </row>
    <row r="6" ht="26.05" customHeight="1" spans="1:5">
      <c r="A6" s="8"/>
      <c r="B6" s="11"/>
      <c r="C6" s="11"/>
      <c r="D6" s="11"/>
      <c r="E6" s="12"/>
    </row>
    <row r="7" ht="16.35" customHeight="1"/>
    <row r="8" ht="16.35" customHeight="1" spans="1:5">
      <c r="A8" s="1" t="s">
        <v>86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C21" sqref="C21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255</v>
      </c>
      <c r="B2" s="2"/>
    </row>
    <row r="3" ht="26.05" customHeight="1" spans="1:2">
      <c r="A3" s="3" t="s">
        <v>256</v>
      </c>
      <c r="B3" s="3"/>
    </row>
    <row r="4" ht="26.05" customHeight="1" spans="1:2">
      <c r="A4" s="4" t="s">
        <v>39</v>
      </c>
      <c r="B4" s="5" t="s">
        <v>40</v>
      </c>
    </row>
    <row r="5" ht="26.05" customHeight="1" spans="1:2">
      <c r="A5" s="4" t="s">
        <v>207</v>
      </c>
      <c r="B5" s="5">
        <v>1</v>
      </c>
    </row>
    <row r="6" ht="26.05" customHeight="1" spans="1:2">
      <c r="A6" s="6" t="s">
        <v>257</v>
      </c>
      <c r="B6" s="7">
        <v>0</v>
      </c>
    </row>
    <row r="7" ht="26.05" customHeight="1" spans="1:2">
      <c r="A7" s="6"/>
      <c r="B7" s="7">
        <v>0</v>
      </c>
    </row>
    <row r="8" ht="26.05" customHeight="1" spans="1:2">
      <c r="A8" s="8"/>
      <c r="B8" s="9">
        <v>0</v>
      </c>
    </row>
    <row r="9" ht="16.35" customHeight="1"/>
    <row r="10" ht="16.35" customHeight="1" spans="1:2">
      <c r="A10" s="1" t="s">
        <v>86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B13" sqref="B13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13</v>
      </c>
      <c r="C2" s="2"/>
    </row>
    <row r="3" ht="33.6" customHeight="1" spans="1:3">
      <c r="A3" s="92"/>
      <c r="B3" s="93" t="s">
        <v>14</v>
      </c>
      <c r="C3" s="94" t="s">
        <v>15</v>
      </c>
    </row>
    <row r="4" ht="32.55" customHeight="1" spans="1:3">
      <c r="A4" s="95"/>
      <c r="B4" s="96" t="s">
        <v>16</v>
      </c>
      <c r="C4" s="97" t="s">
        <v>17</v>
      </c>
    </row>
    <row r="5" ht="32.55" customHeight="1" spans="1:3">
      <c r="A5" s="95"/>
      <c r="B5" s="96" t="s">
        <v>18</v>
      </c>
      <c r="C5" s="97" t="s">
        <v>19</v>
      </c>
    </row>
    <row r="6" ht="32.55" customHeight="1" spans="1:3">
      <c r="A6" s="95"/>
      <c r="B6" s="96" t="s">
        <v>20</v>
      </c>
      <c r="C6" s="97" t="s">
        <v>21</v>
      </c>
    </row>
    <row r="7" ht="32.55" customHeight="1" spans="1:3">
      <c r="A7" s="95"/>
      <c r="B7" s="96" t="s">
        <v>22</v>
      </c>
      <c r="C7" s="97"/>
    </row>
    <row r="8" ht="32.55" customHeight="1" spans="1:3">
      <c r="A8" s="95"/>
      <c r="B8" s="96" t="s">
        <v>23</v>
      </c>
      <c r="C8" s="97" t="s">
        <v>24</v>
      </c>
    </row>
    <row r="9" ht="32.55" customHeight="1" spans="1:3">
      <c r="A9" s="95"/>
      <c r="B9" s="96" t="s">
        <v>25</v>
      </c>
      <c r="C9" s="97" t="s">
        <v>26</v>
      </c>
    </row>
    <row r="10" ht="32.55" customHeight="1" spans="1:3">
      <c r="A10" s="95"/>
      <c r="B10" s="96" t="s">
        <v>27</v>
      </c>
      <c r="C10" s="97" t="s">
        <v>28</v>
      </c>
    </row>
    <row r="11" ht="32.55" customHeight="1" spans="1:3">
      <c r="A11" s="95"/>
      <c r="B11" s="96" t="s">
        <v>29</v>
      </c>
      <c r="C11" s="97" t="s">
        <v>30</v>
      </c>
    </row>
    <row r="12" ht="32.55" customHeight="1" spans="1:3">
      <c r="A12" s="95"/>
      <c r="B12" s="96" t="s">
        <v>31</v>
      </c>
      <c r="C12" s="97"/>
    </row>
    <row r="13" ht="32.55" customHeight="1" spans="1:3">
      <c r="A13" s="1"/>
      <c r="B13" s="96" t="s">
        <v>32</v>
      </c>
      <c r="C13" s="97"/>
    </row>
    <row r="14" ht="32.55" customHeight="1" spans="1:3">
      <c r="A14" s="1"/>
      <c r="B14" s="96" t="s">
        <v>33</v>
      </c>
      <c r="C14" s="97" t="s">
        <v>17</v>
      </c>
    </row>
    <row r="15" ht="32.55" customHeight="1" spans="1:3">
      <c r="B15" s="96" t="s">
        <v>34</v>
      </c>
      <c r="C15" s="97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1"/>
  <sheetViews>
    <sheetView topLeftCell="A3" workbookViewId="0">
      <selection activeCell="D5" sqref="D5:D24"/>
    </sheetView>
  </sheetViews>
  <sheetFormatPr defaultColWidth="10" defaultRowHeight="13.5"/>
  <cols>
    <col min="1" max="1" width="26" customWidth="1"/>
    <col min="2" max="2" width="13.25" customWidth="1"/>
    <col min="3" max="3" width="23.5" customWidth="1"/>
    <col min="4" max="4" width="14.5583333333333" customWidth="1"/>
    <col min="7" max="7" width="30.875" customWidth="1"/>
    <col min="8" max="8" width="11.5"/>
    <col min="9" max="9" width="12.625"/>
  </cols>
  <sheetData>
    <row r="1" ht="20" customHeight="1" spans="1:10">
      <c r="A1" s="2" t="s">
        <v>35</v>
      </c>
      <c r="B1" s="2"/>
      <c r="C1" s="2"/>
      <c r="D1" s="2"/>
    </row>
    <row r="2" ht="20" customHeight="1" spans="1:10">
      <c r="A2" s="83"/>
      <c r="B2" s="83"/>
      <c r="C2" s="83"/>
      <c r="D2" s="84" t="s">
        <v>36</v>
      </c>
    </row>
    <row r="3" ht="18" customHeight="1" spans="1:10">
      <c r="A3" s="15" t="s">
        <v>37</v>
      </c>
      <c r="B3" s="15"/>
      <c r="C3" s="31" t="s">
        <v>38</v>
      </c>
      <c r="D3" s="31"/>
      <c r="G3" s="25"/>
      <c r="H3" s="25"/>
      <c r="I3" s="25"/>
      <c r="J3" s="25"/>
    </row>
    <row r="4" ht="18" customHeight="1" spans="1:10">
      <c r="A4" s="15" t="s">
        <v>39</v>
      </c>
      <c r="B4" s="32" t="s">
        <v>40</v>
      </c>
      <c r="C4" s="32" t="s">
        <v>39</v>
      </c>
      <c r="D4" s="31" t="s">
        <v>40</v>
      </c>
      <c r="G4" s="25"/>
      <c r="H4" s="25"/>
      <c r="I4" s="25"/>
      <c r="J4" s="25"/>
    </row>
    <row r="5" ht="18" customHeight="1" spans="1:10">
      <c r="A5" s="8" t="s">
        <v>41</v>
      </c>
      <c r="B5" s="85">
        <v>1981.8647424</v>
      </c>
      <c r="C5" s="72" t="s">
        <v>42</v>
      </c>
      <c r="D5" s="74">
        <v>4.2282072</v>
      </c>
      <c r="G5" s="1"/>
      <c r="H5" s="86"/>
      <c r="I5" s="87"/>
      <c r="J5" s="25"/>
    </row>
    <row r="6" ht="18" customHeight="1" spans="1:10">
      <c r="A6" s="8" t="s">
        <v>43</v>
      </c>
      <c r="B6" s="75"/>
      <c r="C6" s="72" t="s">
        <v>44</v>
      </c>
      <c r="D6" s="74"/>
      <c r="G6" s="1"/>
      <c r="H6" s="76"/>
      <c r="I6" s="87"/>
      <c r="J6" s="25"/>
    </row>
    <row r="7" ht="18" customHeight="1" spans="1:10">
      <c r="A7" s="8" t="s">
        <v>45</v>
      </c>
      <c r="B7" s="75"/>
      <c r="C7" s="72" t="s">
        <v>46</v>
      </c>
      <c r="D7" s="74"/>
      <c r="G7" s="1"/>
      <c r="H7" s="76"/>
      <c r="I7" s="87"/>
      <c r="J7" s="25"/>
    </row>
    <row r="8" ht="18" customHeight="1" spans="1:10">
      <c r="A8" s="8" t="s">
        <v>47</v>
      </c>
      <c r="B8" s="75"/>
      <c r="C8" s="72" t="s">
        <v>48</v>
      </c>
      <c r="D8" s="74"/>
      <c r="G8" s="25"/>
      <c r="H8" s="25"/>
      <c r="I8" s="87"/>
      <c r="J8" s="25"/>
    </row>
    <row r="9" ht="18" customHeight="1" spans="1:10">
      <c r="A9" s="8" t="s">
        <v>49</v>
      </c>
      <c r="B9" s="75"/>
      <c r="C9" s="72" t="s">
        <v>50</v>
      </c>
      <c r="D9" s="74"/>
      <c r="F9" s="25"/>
      <c r="G9" s="1"/>
      <c r="H9" s="76"/>
      <c r="I9" s="25"/>
      <c r="J9" s="25"/>
    </row>
    <row r="10" ht="18" customHeight="1" spans="1:10">
      <c r="A10" s="8" t="s">
        <v>51</v>
      </c>
      <c r="B10" s="75"/>
      <c r="C10" s="72" t="s">
        <v>52</v>
      </c>
      <c r="D10" s="74"/>
      <c r="F10" s="25"/>
      <c r="G10" s="1"/>
      <c r="H10" s="76"/>
      <c r="I10" s="25"/>
    </row>
    <row r="11" ht="18" customHeight="1" spans="1:10">
      <c r="A11" s="8" t="s">
        <v>53</v>
      </c>
      <c r="B11" s="75"/>
      <c r="C11" s="72" t="s">
        <v>54</v>
      </c>
      <c r="D11" s="74"/>
      <c r="F11" s="25"/>
      <c r="G11" s="1"/>
      <c r="H11" s="76"/>
      <c r="I11" s="25"/>
    </row>
    <row r="12" ht="18" customHeight="1" spans="1:10">
      <c r="A12" s="8" t="s">
        <v>55</v>
      </c>
      <c r="B12" s="75"/>
      <c r="C12" s="72" t="s">
        <v>56</v>
      </c>
      <c r="D12" s="74">
        <v>1905.4316742</v>
      </c>
      <c r="F12" s="25"/>
      <c r="G12" s="1"/>
      <c r="H12" s="76"/>
      <c r="I12" s="25"/>
    </row>
    <row r="13" ht="18" customHeight="1" spans="1:10">
      <c r="A13" s="8" t="s">
        <v>57</v>
      </c>
      <c r="B13" s="75"/>
      <c r="C13" s="72" t="s">
        <v>58</v>
      </c>
      <c r="D13" s="74"/>
      <c r="F13" s="25"/>
      <c r="G13" s="25"/>
      <c r="H13" s="25"/>
      <c r="I13" s="25"/>
    </row>
    <row r="14" ht="18" customHeight="1" spans="1:10">
      <c r="A14" s="8"/>
      <c r="B14" s="75"/>
      <c r="C14" s="88" t="s">
        <v>59</v>
      </c>
      <c r="D14" s="74">
        <v>29.922789</v>
      </c>
    </row>
    <row r="15" ht="18" customHeight="1" spans="1:10">
      <c r="A15" s="8"/>
      <c r="B15" s="75"/>
      <c r="C15" s="72" t="s">
        <v>60</v>
      </c>
      <c r="D15" s="74"/>
    </row>
    <row r="16" ht="18" customHeight="1" spans="1:10">
      <c r="A16" s="8"/>
      <c r="B16" s="75"/>
      <c r="C16" s="72" t="s">
        <v>61</v>
      </c>
      <c r="D16" s="74"/>
    </row>
    <row r="17" ht="18" customHeight="1" spans="1:4">
      <c r="A17" s="8"/>
      <c r="B17" s="75"/>
      <c r="C17" s="72" t="s">
        <v>62</v>
      </c>
      <c r="D17" s="74"/>
    </row>
    <row r="18" ht="18" customHeight="1" spans="1:4">
      <c r="A18" s="8"/>
      <c r="B18" s="75"/>
      <c r="C18" s="72" t="s">
        <v>63</v>
      </c>
      <c r="D18" s="74"/>
    </row>
    <row r="19" ht="18" customHeight="1" spans="1:4">
      <c r="A19" s="8"/>
      <c r="B19" s="75"/>
      <c r="C19" s="72" t="s">
        <v>64</v>
      </c>
      <c r="D19" s="74"/>
    </row>
    <row r="20" ht="18" customHeight="1" spans="1:4">
      <c r="A20" s="8"/>
      <c r="B20" s="75"/>
      <c r="C20" s="72" t="s">
        <v>65</v>
      </c>
      <c r="D20" s="74"/>
    </row>
    <row r="21" ht="18" customHeight="1" spans="1:4">
      <c r="A21" s="8"/>
      <c r="B21" s="75"/>
      <c r="C21" s="72" t="s">
        <v>66</v>
      </c>
      <c r="D21" s="74"/>
    </row>
    <row r="22" ht="18" customHeight="1" spans="1:4">
      <c r="A22" s="8"/>
      <c r="B22" s="75"/>
      <c r="C22" s="72" t="s">
        <v>67</v>
      </c>
      <c r="D22" s="74"/>
    </row>
    <row r="23" ht="18" customHeight="1" spans="1:4">
      <c r="A23" s="8"/>
      <c r="B23" s="75"/>
      <c r="C23" s="72" t="s">
        <v>68</v>
      </c>
      <c r="D23" s="74"/>
    </row>
    <row r="24" ht="18" customHeight="1" spans="1:4">
      <c r="A24" s="8"/>
      <c r="B24" s="75"/>
      <c r="C24" s="72" t="s">
        <v>69</v>
      </c>
      <c r="D24" s="74">
        <v>42.282072</v>
      </c>
    </row>
    <row r="25" ht="18" customHeight="1" spans="1:4">
      <c r="A25" s="8"/>
      <c r="B25" s="75"/>
      <c r="C25" s="72" t="s">
        <v>70</v>
      </c>
      <c r="D25" s="74"/>
    </row>
    <row r="26" ht="18" customHeight="1" spans="1:4">
      <c r="A26" s="8"/>
      <c r="B26" s="75"/>
      <c r="C26" s="72" t="s">
        <v>71</v>
      </c>
      <c r="D26" s="74"/>
    </row>
    <row r="27" ht="18" customHeight="1" spans="1:4">
      <c r="A27" s="8"/>
      <c r="B27" s="75"/>
      <c r="C27" s="72" t="s">
        <v>72</v>
      </c>
      <c r="D27" s="74"/>
    </row>
    <row r="28" ht="18" customHeight="1" spans="1:4">
      <c r="A28" s="8"/>
      <c r="B28" s="75"/>
      <c r="C28" s="72" t="s">
        <v>73</v>
      </c>
      <c r="D28" s="74"/>
    </row>
    <row r="29" ht="18" customHeight="1" spans="1:4">
      <c r="A29" s="8"/>
      <c r="B29" s="75"/>
      <c r="C29" s="72" t="s">
        <v>74</v>
      </c>
      <c r="D29" s="74"/>
    </row>
    <row r="30" ht="18" customHeight="1" spans="1:4">
      <c r="A30" s="8"/>
      <c r="B30" s="75"/>
      <c r="C30" s="72" t="s">
        <v>75</v>
      </c>
      <c r="D30" s="74"/>
    </row>
    <row r="31" ht="18" customHeight="1" spans="1:4">
      <c r="A31" s="8"/>
      <c r="B31" s="75"/>
      <c r="C31" s="72" t="s">
        <v>76</v>
      </c>
      <c r="D31" s="74"/>
    </row>
    <row r="32" ht="18" customHeight="1" spans="1:4">
      <c r="A32" s="8"/>
      <c r="B32" s="75"/>
      <c r="C32" s="72" t="s">
        <v>77</v>
      </c>
      <c r="D32" s="74"/>
    </row>
    <row r="33" ht="18" customHeight="1" spans="1:4">
      <c r="A33" s="8"/>
      <c r="B33" s="75"/>
      <c r="C33" s="72" t="s">
        <v>78</v>
      </c>
      <c r="D33" s="74"/>
    </row>
    <row r="34" ht="18" customHeight="1" spans="1:4">
      <c r="A34" s="8"/>
      <c r="B34" s="75"/>
      <c r="C34" s="72" t="s">
        <v>79</v>
      </c>
      <c r="D34" s="74"/>
    </row>
    <row r="35" ht="18" customHeight="1" spans="1:4">
      <c r="A35" s="6" t="s">
        <v>80</v>
      </c>
      <c r="B35" s="77">
        <f>B5</f>
        <v>1981.8647424</v>
      </c>
      <c r="C35" s="89" t="s">
        <v>81</v>
      </c>
      <c r="D35" s="7">
        <f>SUM(D5:D34)</f>
        <v>1981.8647424</v>
      </c>
    </row>
    <row r="36" ht="18" customHeight="1" spans="1:4">
      <c r="A36" s="6" t="s">
        <v>82</v>
      </c>
      <c r="B36" s="90"/>
      <c r="C36" s="89" t="s">
        <v>83</v>
      </c>
      <c r="D36" s="7">
        <v>0</v>
      </c>
    </row>
    <row r="37" ht="18" customHeight="1" spans="1:4">
      <c r="A37" s="6" t="s">
        <v>84</v>
      </c>
      <c r="B37" s="77">
        <f>B35+B36</f>
        <v>1981.8647424</v>
      </c>
      <c r="C37" s="89" t="s">
        <v>85</v>
      </c>
      <c r="D37" s="7">
        <f>SUM(D35:D36)</f>
        <v>1981.8647424</v>
      </c>
    </row>
    <row r="38" ht="16.35" customHeight="1"/>
    <row r="39" ht="16.35" customHeight="1" spans="1:4">
      <c r="A39" s="1" t="s">
        <v>86</v>
      </c>
      <c r="B39" s="1"/>
      <c r="C39" s="1"/>
      <c r="D39" s="1"/>
    </row>
    <row r="40" spans="1:4">
      <c r="B40" s="91"/>
    </row>
    <row r="41" spans="1:4">
      <c r="B41" s="91"/>
    </row>
  </sheetData>
  <mergeCells count="5">
    <mergeCell ref="A1:D1"/>
    <mergeCell ref="A2:C2"/>
    <mergeCell ref="A3:B3"/>
    <mergeCell ref="C3:D3"/>
    <mergeCell ref="A39:D39"/>
  </mergeCells>
  <printOptions horizontalCentered="1" verticalCentered="1"/>
  <pageMargins left="0.161111111111111" right="0.161111111111111" top="0.271527777777778" bottom="0.271527777777778" header="0" footer="0"/>
  <pageSetup paperSize="9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B8" sqref="B8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26.05" customHeight="1" spans="1:2">
      <c r="A1" s="2" t="s">
        <v>87</v>
      </c>
      <c r="B1" s="2"/>
    </row>
    <row r="2" ht="26.05" customHeight="1" spans="1:2">
      <c r="A2" s="70"/>
      <c r="B2" s="3" t="s">
        <v>36</v>
      </c>
    </row>
    <row r="3" ht="26.05" customHeight="1" spans="1:2">
      <c r="A3" s="15" t="s">
        <v>39</v>
      </c>
      <c r="B3" s="31" t="s">
        <v>40</v>
      </c>
    </row>
    <row r="4" ht="26.05" customHeight="1" spans="1:2">
      <c r="A4" s="8"/>
      <c r="B4" s="9"/>
    </row>
    <row r="5" ht="26.05" customHeight="1" spans="1:2">
      <c r="A5" s="8"/>
      <c r="B5" s="9"/>
    </row>
    <row r="6" ht="26.05" customHeight="1" spans="1:2">
      <c r="A6" s="8" t="s">
        <v>88</v>
      </c>
      <c r="B6" s="9">
        <f>B11</f>
        <v>1981.8647424</v>
      </c>
    </row>
    <row r="7" ht="26.05" customHeight="1" spans="1:2">
      <c r="A7" s="8" t="s">
        <v>89</v>
      </c>
      <c r="B7" s="9">
        <v>0</v>
      </c>
    </row>
    <row r="8" ht="26.05" customHeight="1" spans="1:2">
      <c r="A8" s="82" t="s">
        <v>90</v>
      </c>
      <c r="B8" s="12">
        <v>1981.8647424</v>
      </c>
    </row>
    <row r="9" ht="26.05" customHeight="1" spans="1:2">
      <c r="A9" s="82" t="s">
        <v>91</v>
      </c>
      <c r="B9" s="12">
        <v>0</v>
      </c>
    </row>
    <row r="10" ht="26.05" customHeight="1" spans="1:2">
      <c r="A10" s="82" t="s">
        <v>92</v>
      </c>
      <c r="B10" s="12">
        <v>0</v>
      </c>
    </row>
    <row r="11" ht="26.05" customHeight="1" spans="1:2">
      <c r="A11" s="82" t="s">
        <v>93</v>
      </c>
      <c r="B11" s="12">
        <f>B7+B8+B9+B10</f>
        <v>1981.8647424</v>
      </c>
    </row>
    <row r="12" ht="14.65" customHeight="1"/>
    <row r="13" ht="26.05" customHeight="1" spans="1:2">
      <c r="A13" s="1" t="s">
        <v>86</v>
      </c>
      <c r="B13" s="1"/>
    </row>
  </sheetData>
  <mergeCells count="2">
    <mergeCell ref="A1:B1"/>
    <mergeCell ref="A13:B13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6"/>
  <sheetViews>
    <sheetView workbookViewId="0">
      <selection activeCell="H6" sqref="H6"/>
    </sheetView>
  </sheetViews>
  <sheetFormatPr defaultColWidth="10" defaultRowHeight="13.5" outlineLevelCol="4"/>
  <cols>
    <col min="1" max="1" width="34.37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94</v>
      </c>
      <c r="B2" s="2"/>
      <c r="C2" s="2"/>
      <c r="D2" s="2"/>
      <c r="E2" s="2"/>
    </row>
    <row r="3" ht="26.05" customHeight="1" spans="1:5">
      <c r="A3" s="70"/>
      <c r="B3" s="70"/>
      <c r="C3" s="70"/>
      <c r="D3" s="70"/>
      <c r="E3" s="1" t="s">
        <v>36</v>
      </c>
    </row>
    <row r="4" ht="26.05" customHeight="1" spans="1:5">
      <c r="A4" s="4" t="s">
        <v>95</v>
      </c>
      <c r="B4" s="10" t="s">
        <v>96</v>
      </c>
      <c r="C4" s="10" t="s">
        <v>97</v>
      </c>
      <c r="D4" s="10" t="s">
        <v>98</v>
      </c>
      <c r="E4" s="5" t="s">
        <v>99</v>
      </c>
    </row>
    <row r="5" ht="26.05" customHeight="1" spans="1:5">
      <c r="A5" s="15" t="s">
        <v>100</v>
      </c>
      <c r="B5" s="28">
        <f>C5+D5+E5</f>
        <v>1981.8647424</v>
      </c>
      <c r="C5" s="79">
        <v>671.4843724</v>
      </c>
      <c r="D5" s="28">
        <v>1310.38037</v>
      </c>
      <c r="E5" s="29"/>
    </row>
    <row r="6" ht="26.05" customHeight="1" spans="1:5">
      <c r="A6" s="36" t="s">
        <v>101</v>
      </c>
      <c r="B6" s="28">
        <f t="shared" ref="B6:B34" si="0">C6+D6+E6</f>
        <v>4.2282072</v>
      </c>
      <c r="C6" s="79">
        <v>4.2282072</v>
      </c>
      <c r="D6" s="28"/>
      <c r="E6" s="29"/>
    </row>
    <row r="7" ht="26.05" customHeight="1" spans="1:5">
      <c r="A7" s="36" t="s">
        <v>102</v>
      </c>
      <c r="B7" s="28">
        <f t="shared" si="0"/>
        <v>4.2282072</v>
      </c>
      <c r="C7" s="79">
        <v>4.2282072</v>
      </c>
      <c r="D7" s="28"/>
      <c r="E7" s="29"/>
    </row>
    <row r="8" ht="26.05" customHeight="1" spans="1:5">
      <c r="A8" s="30" t="s">
        <v>103</v>
      </c>
      <c r="B8" s="28">
        <f t="shared" si="0"/>
        <v>4.2282072</v>
      </c>
      <c r="C8" s="79">
        <v>4.2282072</v>
      </c>
      <c r="D8" s="28"/>
      <c r="E8" s="29"/>
    </row>
    <row r="9" ht="26.05" customHeight="1" spans="1:5">
      <c r="A9" s="36" t="s">
        <v>104</v>
      </c>
      <c r="B9" s="28">
        <f t="shared" si="0"/>
        <v>1905.4316742</v>
      </c>
      <c r="C9" s="79">
        <v>595.0513042</v>
      </c>
      <c r="D9" s="28">
        <v>1310.38037</v>
      </c>
      <c r="E9" s="29"/>
    </row>
    <row r="10" ht="26.05" customHeight="1" spans="1:5">
      <c r="A10" s="36" t="s">
        <v>105</v>
      </c>
      <c r="B10" s="28">
        <f t="shared" si="0"/>
        <v>507.075115</v>
      </c>
      <c r="C10" s="79">
        <v>507.075115</v>
      </c>
      <c r="D10" s="28">
        <v>0</v>
      </c>
      <c r="E10" s="29"/>
    </row>
    <row r="11" ht="26.05" customHeight="1" spans="1:5">
      <c r="A11" s="30" t="s">
        <v>106</v>
      </c>
      <c r="B11" s="28">
        <f t="shared" si="0"/>
        <v>507.075115</v>
      </c>
      <c r="C11" s="80">
        <v>507.075115</v>
      </c>
      <c r="D11" s="28"/>
      <c r="E11" s="29"/>
    </row>
    <row r="12" ht="26.05" customHeight="1" spans="1:5">
      <c r="A12" s="30" t="s">
        <v>107</v>
      </c>
      <c r="B12" s="28">
        <f t="shared" si="0"/>
        <v>0</v>
      </c>
      <c r="C12" s="79"/>
      <c r="D12" s="28"/>
      <c r="E12" s="29"/>
    </row>
    <row r="13" ht="26.05" customHeight="1" spans="1:5">
      <c r="A13" s="36" t="s">
        <v>108</v>
      </c>
      <c r="B13" s="28">
        <f t="shared" si="0"/>
        <v>84.564144</v>
      </c>
      <c r="C13" s="79">
        <v>84.564144</v>
      </c>
      <c r="D13" s="28"/>
      <c r="E13" s="29"/>
    </row>
    <row r="14" ht="26.05" customHeight="1" spans="1:5">
      <c r="A14" s="64" t="s">
        <v>109</v>
      </c>
      <c r="B14" s="28">
        <f t="shared" si="0"/>
        <v>56.376096</v>
      </c>
      <c r="C14" s="63">
        <v>56.376096</v>
      </c>
      <c r="D14" s="28"/>
      <c r="E14" s="29"/>
    </row>
    <row r="15" ht="26.05" customHeight="1" spans="1:5">
      <c r="A15" s="64" t="s">
        <v>110</v>
      </c>
      <c r="B15" s="28">
        <f t="shared" si="0"/>
        <v>28.188048</v>
      </c>
      <c r="C15" s="81">
        <v>28.188048</v>
      </c>
      <c r="D15" s="28"/>
      <c r="E15" s="29"/>
    </row>
    <row r="16" ht="26.05" customHeight="1" spans="1:5">
      <c r="A16" s="65" t="s">
        <v>111</v>
      </c>
      <c r="B16" s="28">
        <f t="shared" si="0"/>
        <v>1310.38037</v>
      </c>
      <c r="C16" s="79"/>
      <c r="D16" s="28">
        <v>1310.38037</v>
      </c>
      <c r="E16" s="29"/>
    </row>
    <row r="17" ht="26.05" customHeight="1" spans="1:5">
      <c r="A17" s="64" t="s">
        <v>112</v>
      </c>
      <c r="B17" s="28">
        <f t="shared" si="0"/>
        <v>93.280361</v>
      </c>
      <c r="C17" s="79"/>
      <c r="D17" s="28">
        <v>93.280361</v>
      </c>
      <c r="E17" s="29"/>
    </row>
    <row r="18" ht="26.05" customHeight="1" spans="1:5">
      <c r="A18" s="64" t="s">
        <v>113</v>
      </c>
      <c r="B18" s="28">
        <f t="shared" si="0"/>
        <v>194.100009</v>
      </c>
      <c r="C18" s="79"/>
      <c r="D18" s="28">
        <v>194.100009</v>
      </c>
      <c r="E18" s="29"/>
    </row>
    <row r="19" ht="26.05" customHeight="1" spans="1:5">
      <c r="A19" s="64" t="s">
        <v>114</v>
      </c>
      <c r="B19" s="28">
        <f t="shared" si="0"/>
        <v>1023</v>
      </c>
      <c r="C19" s="79"/>
      <c r="D19" s="28">
        <v>1023</v>
      </c>
      <c r="E19" s="29"/>
    </row>
    <row r="20" ht="26.05" customHeight="1" spans="1:5">
      <c r="A20" s="65" t="s">
        <v>115</v>
      </c>
      <c r="B20" s="28">
        <f t="shared" si="0"/>
        <v>0.648</v>
      </c>
      <c r="C20" s="79">
        <v>0.648</v>
      </c>
      <c r="D20" s="28"/>
      <c r="E20" s="29"/>
    </row>
    <row r="21" ht="26.05" customHeight="1" spans="1:5">
      <c r="A21" s="64" t="s">
        <v>116</v>
      </c>
      <c r="B21" s="28">
        <f t="shared" si="0"/>
        <v>0.648</v>
      </c>
      <c r="C21" s="80">
        <v>0.648</v>
      </c>
      <c r="D21" s="28"/>
      <c r="E21" s="29"/>
    </row>
    <row r="22" ht="26.05" customHeight="1" spans="1:5">
      <c r="A22" s="36" t="s">
        <v>117</v>
      </c>
      <c r="B22" s="28">
        <f t="shared" si="0"/>
        <v>2.7640452</v>
      </c>
      <c r="C22" s="79">
        <v>2.7640452</v>
      </c>
      <c r="D22" s="28"/>
      <c r="E22" s="29"/>
    </row>
    <row r="23" ht="26.05" customHeight="1" spans="1:5">
      <c r="A23" s="30" t="s">
        <v>118</v>
      </c>
      <c r="B23" s="28">
        <f t="shared" si="0"/>
        <v>2.7640452</v>
      </c>
      <c r="C23" s="80">
        <v>2.7640452</v>
      </c>
      <c r="D23" s="28"/>
      <c r="E23" s="29"/>
    </row>
    <row r="24" ht="26.05" customHeight="1" spans="1:5">
      <c r="A24" s="36" t="s">
        <v>119</v>
      </c>
      <c r="B24" s="28">
        <f t="shared" si="0"/>
        <v>29.922789</v>
      </c>
      <c r="C24" s="79">
        <v>29.922789</v>
      </c>
      <c r="D24" s="28"/>
      <c r="E24" s="29"/>
    </row>
    <row r="25" ht="26.05" customHeight="1" spans="1:5">
      <c r="A25" s="36" t="s">
        <v>120</v>
      </c>
      <c r="B25" s="28">
        <f t="shared" si="0"/>
        <v>29.922789</v>
      </c>
      <c r="C25" s="79">
        <v>29.922789</v>
      </c>
      <c r="D25" s="28"/>
      <c r="E25" s="29"/>
    </row>
    <row r="26" ht="26.05" customHeight="1" spans="1:5">
      <c r="A26" s="30" t="s">
        <v>121</v>
      </c>
      <c r="B26" s="28">
        <f t="shared" si="0"/>
        <v>29.922789</v>
      </c>
      <c r="C26" s="80">
        <v>29.922789</v>
      </c>
      <c r="D26" s="28"/>
      <c r="E26" s="29"/>
    </row>
    <row r="27" ht="26.05" customHeight="1" spans="1:5">
      <c r="A27" s="36" t="s">
        <v>122</v>
      </c>
      <c r="B27" s="28">
        <f t="shared" si="0"/>
        <v>0</v>
      </c>
      <c r="C27" s="79"/>
      <c r="D27" s="28"/>
      <c r="E27" s="29"/>
    </row>
    <row r="28" ht="26.05" customHeight="1" spans="1:5">
      <c r="A28" s="36" t="s">
        <v>123</v>
      </c>
      <c r="B28" s="28">
        <f t="shared" si="0"/>
        <v>0</v>
      </c>
      <c r="C28" s="79"/>
      <c r="D28" s="28"/>
      <c r="E28" s="29"/>
    </row>
    <row r="29" ht="26.05" customHeight="1" spans="1:5">
      <c r="A29" s="30" t="s">
        <v>124</v>
      </c>
      <c r="B29" s="28">
        <f t="shared" si="0"/>
        <v>0</v>
      </c>
      <c r="C29" s="79"/>
      <c r="D29" s="28"/>
      <c r="E29" s="29"/>
    </row>
    <row r="30" ht="26.05" customHeight="1" spans="1:5">
      <c r="A30" s="36" t="s">
        <v>125</v>
      </c>
      <c r="B30" s="28">
        <f t="shared" si="0"/>
        <v>0</v>
      </c>
      <c r="C30" s="79"/>
      <c r="D30" s="28"/>
      <c r="E30" s="29"/>
    </row>
    <row r="31" ht="26.05" customHeight="1" spans="1:5">
      <c r="A31" s="30" t="s">
        <v>126</v>
      </c>
      <c r="B31" s="28">
        <f t="shared" si="0"/>
        <v>0</v>
      </c>
      <c r="C31" s="79"/>
      <c r="D31" s="28"/>
      <c r="E31" s="62"/>
    </row>
    <row r="32" ht="26.05" customHeight="1" spans="1:5">
      <c r="A32" s="36" t="s">
        <v>127</v>
      </c>
      <c r="B32" s="28">
        <f t="shared" si="0"/>
        <v>42.282072</v>
      </c>
      <c r="C32" s="79">
        <v>42.282072</v>
      </c>
      <c r="D32" s="28"/>
      <c r="E32" s="29"/>
    </row>
    <row r="33" ht="26.05" customHeight="1" spans="1:5">
      <c r="A33" s="36" t="s">
        <v>128</v>
      </c>
      <c r="B33" s="28">
        <f t="shared" si="0"/>
        <v>42.282072</v>
      </c>
      <c r="C33" s="79">
        <v>42.282072</v>
      </c>
      <c r="D33" s="28"/>
      <c r="E33" s="29"/>
    </row>
    <row r="34" ht="26.05" customHeight="1" spans="1:5">
      <c r="A34" s="30" t="s">
        <v>129</v>
      </c>
      <c r="B34" s="28">
        <f t="shared" si="0"/>
        <v>42.282072</v>
      </c>
      <c r="C34" s="80">
        <v>42.282072</v>
      </c>
      <c r="D34" s="28"/>
      <c r="E34" s="29"/>
    </row>
    <row r="35" ht="19.55" customHeight="1"/>
    <row r="36" ht="19.55" customHeight="1" spans="1:5">
      <c r="A36" s="1" t="s">
        <v>86</v>
      </c>
      <c r="B36" s="1"/>
      <c r="C36" s="1"/>
      <c r="D36" s="1"/>
      <c r="E36" s="1"/>
    </row>
  </sheetData>
  <mergeCells count="2">
    <mergeCell ref="A2:E2"/>
    <mergeCell ref="A36:E36"/>
  </mergeCells>
  <printOptions horizontalCentered="1" verticalCentered="1"/>
  <pageMargins left="0.357638888888889" right="0.357638888888889" top="0.271527777777778" bottom="0.271527777777778" header="0" footer="0"/>
  <pageSetup paperSize="9" scale="87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6"/>
  <sheetViews>
    <sheetView tabSelected="1" topLeftCell="A32" workbookViewId="0">
      <selection activeCell="A44" sqref="$A44:$XFD48"/>
    </sheetView>
  </sheetViews>
  <sheetFormatPr defaultColWidth="10" defaultRowHeight="13.5" outlineLevelCol="7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6" width="9.76666666666667" customWidth="1"/>
    <col min="7" max="8" width="28" customWidth="1"/>
    <col min="9" max="10" width="9.76666666666667" customWidth="1"/>
  </cols>
  <sheetData>
    <row r="1" ht="26.05" customHeight="1" spans="1:8">
      <c r="A1" s="2" t="s">
        <v>130</v>
      </c>
      <c r="B1" s="2"/>
      <c r="C1" s="2"/>
      <c r="D1" s="2"/>
      <c r="E1" s="1"/>
      <c r="F1" s="1"/>
      <c r="G1" s="1"/>
    </row>
    <row r="2" ht="26.05" customHeight="1" spans="1:8">
      <c r="A2" s="70"/>
      <c r="B2" s="70"/>
      <c r="C2" s="3" t="s">
        <v>36</v>
      </c>
      <c r="D2" s="3"/>
      <c r="E2" s="70"/>
      <c r="F2" s="70"/>
      <c r="G2" s="70"/>
    </row>
    <row r="3" ht="26.05" customHeight="1" spans="1:8">
      <c r="A3" s="15" t="s">
        <v>37</v>
      </c>
      <c r="B3" s="15"/>
      <c r="C3" s="31" t="s">
        <v>38</v>
      </c>
      <c r="D3" s="31"/>
      <c r="E3" s="70"/>
      <c r="F3" s="70"/>
      <c r="G3" s="70"/>
    </row>
    <row r="4" ht="26.05" customHeight="1" spans="1:8">
      <c r="A4" s="15" t="s">
        <v>39</v>
      </c>
      <c r="B4" s="32" t="s">
        <v>40</v>
      </c>
      <c r="C4" s="32" t="s">
        <v>39</v>
      </c>
      <c r="D4" s="31" t="s">
        <v>100</v>
      </c>
      <c r="E4" s="70"/>
      <c r="F4" s="70"/>
      <c r="G4" s="70"/>
    </row>
    <row r="5" ht="26.05" customHeight="1" spans="1:8">
      <c r="A5" s="8" t="s">
        <v>131</v>
      </c>
      <c r="B5" s="11">
        <f>B6</f>
        <v>1981.8647424</v>
      </c>
      <c r="C5" s="72" t="s">
        <v>132</v>
      </c>
      <c r="D5" s="12">
        <f>SUM(D6:D25)</f>
        <v>1981.8647424</v>
      </c>
      <c r="E5" s="70"/>
      <c r="F5" s="70"/>
      <c r="G5" s="70"/>
      <c r="H5" s="25"/>
    </row>
    <row r="6" ht="26.05" customHeight="1" spans="1:8">
      <c r="A6" s="8" t="s">
        <v>133</v>
      </c>
      <c r="B6" s="73">
        <f>D5</f>
        <v>1981.8647424</v>
      </c>
      <c r="C6" s="72" t="s">
        <v>134</v>
      </c>
      <c r="D6" s="74">
        <v>4.2282072</v>
      </c>
      <c r="E6" s="70"/>
      <c r="F6" s="70"/>
      <c r="G6" s="70"/>
      <c r="H6" s="25"/>
    </row>
    <row r="7" ht="26.05" customHeight="1" spans="1:8">
      <c r="A7" s="8" t="s">
        <v>135</v>
      </c>
      <c r="B7" s="75"/>
      <c r="C7" s="72" t="s">
        <v>136</v>
      </c>
      <c r="D7" s="74"/>
      <c r="E7" s="70"/>
      <c r="F7" s="70"/>
      <c r="G7" s="1"/>
      <c r="H7" s="76"/>
    </row>
    <row r="8" ht="26.05" customHeight="1" spans="1:8">
      <c r="A8" s="8" t="s">
        <v>137</v>
      </c>
      <c r="B8" s="75"/>
      <c r="C8" s="72" t="s">
        <v>138</v>
      </c>
      <c r="D8" s="74"/>
      <c r="E8" s="70"/>
      <c r="F8" s="70"/>
      <c r="G8" s="1"/>
      <c r="H8" s="76"/>
    </row>
    <row r="9" ht="26.05" customHeight="1" spans="1:8">
      <c r="A9" s="8"/>
      <c r="B9" s="75"/>
      <c r="C9" s="72" t="s">
        <v>139</v>
      </c>
      <c r="D9" s="74"/>
      <c r="E9" s="70"/>
      <c r="F9" s="70"/>
      <c r="G9" s="1"/>
      <c r="H9" s="76"/>
    </row>
    <row r="10" ht="26.05" customHeight="1" spans="1:8">
      <c r="A10" s="8"/>
      <c r="B10" s="75"/>
      <c r="C10" s="72" t="s">
        <v>140</v>
      </c>
      <c r="D10" s="74"/>
      <c r="E10" s="70"/>
      <c r="F10" s="70"/>
      <c r="G10" s="1"/>
      <c r="H10" s="76"/>
    </row>
    <row r="11" ht="26.05" customHeight="1" spans="1:8">
      <c r="A11" s="8"/>
      <c r="B11" s="75"/>
      <c r="C11" s="72" t="s">
        <v>141</v>
      </c>
      <c r="D11" s="74"/>
      <c r="E11" s="70"/>
      <c r="F11" s="70"/>
      <c r="G11" s="1"/>
      <c r="H11" s="76"/>
    </row>
    <row r="12" ht="26.05" customHeight="1" spans="1:8">
      <c r="A12" s="8"/>
      <c r="B12" s="75"/>
      <c r="C12" s="72" t="s">
        <v>142</v>
      </c>
      <c r="D12" s="74"/>
      <c r="E12" s="70"/>
      <c r="F12" s="70"/>
      <c r="G12" s="1"/>
      <c r="H12" s="76"/>
    </row>
    <row r="13" ht="26.05" customHeight="1" spans="1:8">
      <c r="A13" s="8"/>
      <c r="B13" s="75"/>
      <c r="C13" s="72" t="s">
        <v>143</v>
      </c>
      <c r="D13" s="74">
        <v>1905.4316742</v>
      </c>
      <c r="E13" s="70"/>
      <c r="F13" s="70"/>
      <c r="G13" s="1"/>
      <c r="H13" s="76"/>
    </row>
    <row r="14" ht="26.05" customHeight="1" spans="1:8">
      <c r="A14" s="8"/>
      <c r="B14" s="75"/>
      <c r="C14" s="72" t="s">
        <v>144</v>
      </c>
      <c r="D14" s="74"/>
      <c r="E14" s="70"/>
      <c r="F14" s="70"/>
      <c r="G14" s="1"/>
      <c r="H14" s="76"/>
    </row>
    <row r="15" ht="26.05" customHeight="1" spans="1:8">
      <c r="A15" s="8"/>
      <c r="B15" s="75"/>
      <c r="C15" s="72" t="s">
        <v>145</v>
      </c>
      <c r="D15" s="74">
        <v>29.922789</v>
      </c>
      <c r="E15" s="70"/>
      <c r="F15" s="70"/>
      <c r="G15" s="1"/>
      <c r="H15" s="76"/>
    </row>
    <row r="16" ht="26.05" customHeight="1" spans="1:8">
      <c r="A16" s="8"/>
      <c r="B16" s="75"/>
      <c r="C16" s="72" t="s">
        <v>146</v>
      </c>
      <c r="D16" s="74"/>
      <c r="E16" s="70"/>
      <c r="F16" s="70"/>
      <c r="G16" s="1"/>
      <c r="H16" s="76"/>
    </row>
    <row r="17" ht="26.05" customHeight="1" spans="1:8">
      <c r="A17" s="8"/>
      <c r="B17" s="75"/>
      <c r="C17" s="72" t="s">
        <v>147</v>
      </c>
      <c r="D17" s="74"/>
      <c r="E17" s="70"/>
      <c r="F17" s="70"/>
      <c r="G17" s="1"/>
      <c r="H17" s="76"/>
    </row>
    <row r="18" ht="26.05" customHeight="1" spans="1:8">
      <c r="A18" s="8"/>
      <c r="B18" s="75"/>
      <c r="C18" s="72" t="s">
        <v>148</v>
      </c>
      <c r="D18" s="74"/>
      <c r="E18" s="70"/>
      <c r="F18" s="70"/>
      <c r="G18" s="1"/>
      <c r="H18" s="76"/>
    </row>
    <row r="19" ht="26.05" customHeight="1" spans="1:8">
      <c r="A19" s="8"/>
      <c r="B19" s="75"/>
      <c r="C19" s="72" t="s">
        <v>149</v>
      </c>
      <c r="D19" s="74"/>
      <c r="E19" s="70"/>
      <c r="F19" s="70"/>
      <c r="G19" s="25"/>
      <c r="H19" s="25"/>
    </row>
    <row r="20" ht="26.05" customHeight="1" spans="1:8">
      <c r="A20" s="8"/>
      <c r="B20" s="75"/>
      <c r="C20" s="72" t="s">
        <v>150</v>
      </c>
      <c r="D20" s="74"/>
      <c r="E20" s="70"/>
      <c r="F20" s="70"/>
      <c r="G20" s="1"/>
      <c r="H20" s="76"/>
    </row>
    <row r="21" ht="26.05" customHeight="1" spans="1:8">
      <c r="A21" s="8"/>
      <c r="B21" s="75"/>
      <c r="C21" s="72" t="s">
        <v>151</v>
      </c>
      <c r="D21" s="74"/>
      <c r="E21" s="70"/>
      <c r="F21" s="70"/>
      <c r="G21" s="1"/>
      <c r="H21" s="76"/>
    </row>
    <row r="22" ht="26.05" customHeight="1" spans="1:8">
      <c r="A22" s="8"/>
      <c r="B22" s="75"/>
      <c r="C22" s="72" t="s">
        <v>152</v>
      </c>
      <c r="D22" s="74"/>
      <c r="E22" s="70"/>
      <c r="F22" s="70"/>
      <c r="G22" s="1"/>
      <c r="H22" s="76"/>
    </row>
    <row r="23" ht="26.05" customHeight="1" spans="1:8">
      <c r="A23" s="8"/>
      <c r="B23" s="75"/>
      <c r="C23" s="72" t="s">
        <v>153</v>
      </c>
      <c r="D23" s="74"/>
      <c r="E23" s="70"/>
      <c r="F23" s="70"/>
      <c r="G23" s="1"/>
      <c r="H23" s="76"/>
    </row>
    <row r="24" ht="26.05" customHeight="1" spans="1:8">
      <c r="A24" s="8"/>
      <c r="B24" s="75"/>
      <c r="C24" s="72" t="s">
        <v>154</v>
      </c>
      <c r="D24" s="74"/>
      <c r="E24" s="70"/>
      <c r="F24" s="70"/>
      <c r="G24" s="1"/>
      <c r="H24" s="76"/>
    </row>
    <row r="25" ht="26.05" customHeight="1" spans="1:8">
      <c r="A25" s="8"/>
      <c r="B25" s="75"/>
      <c r="C25" s="72" t="s">
        <v>155</v>
      </c>
      <c r="D25" s="74">
        <v>42.282072</v>
      </c>
      <c r="E25" s="70"/>
      <c r="F25" s="70"/>
      <c r="G25" s="1"/>
      <c r="H25" s="76"/>
    </row>
    <row r="26" ht="26.05" customHeight="1" spans="1:8">
      <c r="A26" s="8"/>
      <c r="B26" s="75"/>
      <c r="C26" s="72" t="s">
        <v>156</v>
      </c>
      <c r="D26" s="74"/>
      <c r="E26" s="70"/>
      <c r="F26" s="70"/>
    </row>
    <row r="27" ht="26.05" customHeight="1" spans="1:8">
      <c r="A27" s="8"/>
      <c r="B27" s="75"/>
      <c r="C27" s="72" t="s">
        <v>157</v>
      </c>
      <c r="D27" s="74"/>
      <c r="E27" s="70"/>
      <c r="F27" s="70"/>
      <c r="G27" s="70"/>
    </row>
    <row r="28" ht="26.05" customHeight="1" spans="1:8">
      <c r="A28" s="8"/>
      <c r="B28" s="75"/>
      <c r="C28" s="72" t="s">
        <v>158</v>
      </c>
      <c r="D28" s="74"/>
      <c r="E28" s="70"/>
      <c r="F28" s="70"/>
      <c r="G28" s="70"/>
    </row>
    <row r="29" ht="26.05" customHeight="1" spans="1:8">
      <c r="A29" s="8"/>
      <c r="B29" s="75"/>
      <c r="C29" s="72" t="s">
        <v>159</v>
      </c>
      <c r="D29" s="74"/>
      <c r="E29" s="70"/>
      <c r="F29" s="70"/>
      <c r="G29" s="70"/>
    </row>
    <row r="30" ht="26.05" customHeight="1" spans="1:8">
      <c r="A30" s="8"/>
      <c r="B30" s="75"/>
      <c r="C30" s="72" t="s">
        <v>160</v>
      </c>
      <c r="D30" s="74"/>
      <c r="E30" s="70"/>
      <c r="F30" s="70"/>
      <c r="G30" s="70"/>
    </row>
    <row r="31" ht="26.05" customHeight="1" spans="1:8">
      <c r="A31" s="8"/>
      <c r="B31" s="75"/>
      <c r="C31" s="72" t="s">
        <v>161</v>
      </c>
      <c r="D31" s="74"/>
      <c r="E31" s="70"/>
      <c r="F31" s="70"/>
      <c r="G31" s="70"/>
    </row>
    <row r="32" ht="26.05" customHeight="1" spans="1:8">
      <c r="A32" s="8"/>
      <c r="B32" s="75"/>
      <c r="C32" s="72" t="s">
        <v>162</v>
      </c>
      <c r="D32" s="74"/>
      <c r="E32" s="70"/>
      <c r="F32" s="70"/>
      <c r="G32" s="70"/>
    </row>
    <row r="33" ht="26.05" customHeight="1" spans="1:7">
      <c r="A33" s="8"/>
      <c r="B33" s="75"/>
      <c r="C33" s="72" t="s">
        <v>163</v>
      </c>
      <c r="D33" s="74"/>
      <c r="E33" s="70"/>
      <c r="F33" s="70"/>
      <c r="G33" s="70"/>
    </row>
    <row r="34" ht="26.05" customHeight="1" spans="1:7">
      <c r="A34" s="15" t="s">
        <v>164</v>
      </c>
      <c r="B34" s="77">
        <f>B5</f>
        <v>1981.8647424</v>
      </c>
      <c r="C34" s="32" t="s">
        <v>165</v>
      </c>
      <c r="D34" s="29">
        <f>D5</f>
        <v>1981.8647424</v>
      </c>
      <c r="E34" s="78"/>
      <c r="F34" s="70"/>
      <c r="G34" s="70"/>
    </row>
    <row r="35" ht="16.35" customHeight="1"/>
    <row r="36" ht="16.35" customHeight="1" spans="1:7">
      <c r="A36" s="1" t="s">
        <v>86</v>
      </c>
      <c r="B36" s="1"/>
      <c r="C36" s="1"/>
      <c r="D36" s="1"/>
    </row>
  </sheetData>
  <mergeCells count="5">
    <mergeCell ref="A1:D1"/>
    <mergeCell ref="C2:D2"/>
    <mergeCell ref="A3:B3"/>
    <mergeCell ref="C3:D3"/>
    <mergeCell ref="A36:D36"/>
  </mergeCells>
  <printOptions horizontalCentered="1"/>
  <pageMargins left="0.161111111111111" right="0.161111111111111" top="0.271527777777778" bottom="0.271527777777778" header="0" footer="0"/>
  <pageSetup paperSize="9" scale="85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workbookViewId="0">
      <selection activeCell="A11" sqref="$A11:$XFD14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166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70"/>
      <c r="B3" s="70"/>
      <c r="C3" s="70"/>
      <c r="D3" s="70"/>
      <c r="E3" s="70"/>
      <c r="F3" s="70"/>
      <c r="G3" s="70"/>
      <c r="H3" s="70"/>
      <c r="I3" s="70"/>
      <c r="J3" s="3" t="s">
        <v>36</v>
      </c>
      <c r="K3" s="3"/>
    </row>
    <row r="4" ht="26.05" customHeight="1" spans="1:11">
      <c r="A4" s="4" t="s">
        <v>167</v>
      </c>
      <c r="B4" s="10" t="s">
        <v>100</v>
      </c>
      <c r="C4" s="10" t="s">
        <v>168</v>
      </c>
      <c r="D4" s="10"/>
      <c r="E4" s="10"/>
      <c r="F4" s="10" t="s">
        <v>169</v>
      </c>
      <c r="G4" s="10"/>
      <c r="H4" s="10"/>
      <c r="I4" s="5" t="s">
        <v>170</v>
      </c>
      <c r="J4" s="5"/>
      <c r="K4" s="5"/>
    </row>
    <row r="5" ht="26.05" customHeight="1" spans="1:11">
      <c r="A5" s="4"/>
      <c r="B5" s="10"/>
      <c r="C5" s="10" t="s">
        <v>100</v>
      </c>
      <c r="D5" s="10" t="s">
        <v>97</v>
      </c>
      <c r="E5" s="10" t="s">
        <v>98</v>
      </c>
      <c r="F5" s="10" t="s">
        <v>100</v>
      </c>
      <c r="G5" s="10" t="s">
        <v>97</v>
      </c>
      <c r="H5" s="10" t="s">
        <v>98</v>
      </c>
      <c r="I5" s="10" t="s">
        <v>100</v>
      </c>
      <c r="J5" s="10" t="s">
        <v>97</v>
      </c>
      <c r="K5" s="5" t="s">
        <v>98</v>
      </c>
    </row>
    <row r="6" ht="26.05" customHeight="1" spans="1:11">
      <c r="A6" s="8" t="s">
        <v>100</v>
      </c>
      <c r="B6" s="11"/>
      <c r="C6" s="11"/>
      <c r="D6" s="11"/>
      <c r="E6" s="11"/>
      <c r="F6" s="11"/>
      <c r="G6" s="11"/>
      <c r="H6" s="11"/>
      <c r="I6" s="11"/>
      <c r="J6" s="11"/>
      <c r="K6" s="12"/>
    </row>
    <row r="7" ht="26.05" customHeight="1" spans="1:11">
      <c r="A7" s="30" t="s">
        <v>2</v>
      </c>
      <c r="B7" s="11">
        <f>C7</f>
        <v>1981.8647424</v>
      </c>
      <c r="C7" s="11">
        <f>D7+E7</f>
        <v>1981.8647424</v>
      </c>
      <c r="D7" s="71">
        <v>671.4843724</v>
      </c>
      <c r="E7" s="71">
        <v>1310.38037</v>
      </c>
      <c r="F7" s="71"/>
      <c r="G7" s="71"/>
      <c r="H7" s="71"/>
      <c r="I7" s="71"/>
      <c r="J7" s="71"/>
      <c r="K7" s="9"/>
    </row>
    <row r="8" ht="16.35" customHeight="1"/>
    <row r="9" ht="16.35" customHeight="1" spans="1:11">
      <c r="A9" s="1" t="s">
        <v>86</v>
      </c>
      <c r="B9" s="1"/>
      <c r="C9" s="1"/>
      <c r="D9" s="1"/>
      <c r="E9" s="1"/>
      <c r="F9" s="1"/>
      <c r="G9" s="1"/>
      <c r="H9" s="1"/>
      <c r="I9" s="1"/>
      <c r="J9" s="1"/>
      <c r="K9" s="1"/>
    </row>
  </sheetData>
  <mergeCells count="8">
    <mergeCell ref="A2:K2"/>
    <mergeCell ref="J3:K3"/>
    <mergeCell ref="C4:E4"/>
    <mergeCell ref="F4:H4"/>
    <mergeCell ref="I4:K4"/>
    <mergeCell ref="A9:K9"/>
    <mergeCell ref="A4:A5"/>
    <mergeCell ref="B4:B5"/>
  </mergeCells>
  <pageMargins left="0.75" right="0.75" top="0.270000010728836" bottom="0.270000010728836" header="0" footer="0"/>
  <pageSetup paperSize="9" scale="6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6"/>
  <sheetViews>
    <sheetView workbookViewId="0">
      <selection activeCell="A1" sqref="A1:E34"/>
    </sheetView>
  </sheetViews>
  <sheetFormatPr defaultColWidth="10" defaultRowHeight="13.5" outlineLevelCol="4"/>
  <cols>
    <col min="1" max="1" width="11.25" customWidth="1"/>
    <col min="2" max="2" width="28" customWidth="1"/>
    <col min="3" max="3" width="16.25" customWidth="1"/>
    <col min="4" max="4" width="17" customWidth="1"/>
    <col min="5" max="5" width="19.375" customWidth="1"/>
  </cols>
  <sheetData>
    <row r="1" ht="26.05" customHeight="1" spans="1:5">
      <c r="A1" s="2" t="s">
        <v>171</v>
      </c>
      <c r="B1" s="2"/>
      <c r="C1" s="2"/>
      <c r="D1" s="2"/>
      <c r="E1" s="2"/>
    </row>
    <row r="2" ht="25" customHeight="1" spans="1:5">
      <c r="A2" s="1"/>
      <c r="B2" s="1"/>
      <c r="C2" s="3" t="s">
        <v>36</v>
      </c>
      <c r="D2" s="3"/>
      <c r="E2" s="3"/>
    </row>
    <row r="3" ht="26.05" customHeight="1" spans="1:5">
      <c r="A3" s="15" t="s">
        <v>95</v>
      </c>
      <c r="B3" s="15"/>
      <c r="C3" s="31" t="s">
        <v>168</v>
      </c>
      <c r="D3" s="31"/>
      <c r="E3" s="31"/>
    </row>
    <row r="4" ht="26.05" customHeight="1" spans="1:5">
      <c r="A4" s="53" t="s">
        <v>172</v>
      </c>
      <c r="B4" s="54" t="s">
        <v>173</v>
      </c>
      <c r="C4" s="55" t="s">
        <v>100</v>
      </c>
      <c r="D4" s="54" t="s">
        <v>97</v>
      </c>
      <c r="E4" s="56" t="s">
        <v>98</v>
      </c>
    </row>
    <row r="5" ht="26.05" customHeight="1" spans="1:5">
      <c r="A5" s="57"/>
      <c r="B5" s="58" t="s">
        <v>100</v>
      </c>
      <c r="C5" s="59">
        <f>D5+E5</f>
        <v>1981.8647424</v>
      </c>
      <c r="D5" s="60">
        <f>D6+D9+D24+D32</f>
        <v>671.4843724</v>
      </c>
      <c r="E5" s="61">
        <f>E9+E27</f>
        <v>1310.38037</v>
      </c>
    </row>
    <row r="6" ht="26.05" customHeight="1" spans="1:5">
      <c r="A6" s="36">
        <v>201</v>
      </c>
      <c r="B6" s="36" t="s">
        <v>174</v>
      </c>
      <c r="C6" s="59">
        <f t="shared" ref="C6:C19" si="0">D6+E6</f>
        <v>4.2282072</v>
      </c>
      <c r="D6" s="60">
        <f>D7</f>
        <v>4.2282072</v>
      </c>
      <c r="E6" s="62"/>
    </row>
    <row r="7" ht="26.05" customHeight="1" spans="1:5">
      <c r="A7" s="36">
        <v>20129</v>
      </c>
      <c r="B7" s="36" t="s">
        <v>175</v>
      </c>
      <c r="C7" s="59">
        <f t="shared" si="0"/>
        <v>4.2282072</v>
      </c>
      <c r="D7" s="60">
        <f>D8</f>
        <v>4.2282072</v>
      </c>
      <c r="E7" s="62"/>
    </row>
    <row r="8" ht="26.05" customHeight="1" spans="1:5">
      <c r="A8" s="30">
        <v>2012906</v>
      </c>
      <c r="B8" s="30" t="s">
        <v>176</v>
      </c>
      <c r="C8" s="59">
        <f t="shared" si="0"/>
        <v>4.2282072</v>
      </c>
      <c r="D8" s="63">
        <v>4.2282072</v>
      </c>
      <c r="E8" s="62"/>
    </row>
    <row r="9" ht="26.05" customHeight="1" spans="1:5">
      <c r="A9" s="36">
        <v>208</v>
      </c>
      <c r="B9" s="36" t="s">
        <v>177</v>
      </c>
      <c r="C9" s="59">
        <f t="shared" si="0"/>
        <v>1905.4316742</v>
      </c>
      <c r="D9" s="60">
        <f>D10+D13+D20+D22</f>
        <v>595.0513042</v>
      </c>
      <c r="E9" s="62">
        <f>E10+E16</f>
        <v>1310.38037</v>
      </c>
    </row>
    <row r="10" ht="26.05" customHeight="1" spans="1:5">
      <c r="A10" s="36">
        <v>20801</v>
      </c>
      <c r="B10" s="36" t="s">
        <v>178</v>
      </c>
      <c r="C10" s="59">
        <f t="shared" si="0"/>
        <v>507.075115</v>
      </c>
      <c r="D10" s="60">
        <f>D11+D12</f>
        <v>507.075115</v>
      </c>
      <c r="E10" s="62">
        <f>E12</f>
        <v>0</v>
      </c>
    </row>
    <row r="11" ht="26.05" customHeight="1" spans="1:5">
      <c r="A11" s="30">
        <v>2080101</v>
      </c>
      <c r="B11" s="30" t="s">
        <v>179</v>
      </c>
      <c r="C11" s="59">
        <f t="shared" si="0"/>
        <v>507.075115</v>
      </c>
      <c r="D11" s="60">
        <v>507.075115</v>
      </c>
      <c r="E11" s="62"/>
    </row>
    <row r="12" ht="26.05" customHeight="1" spans="1:5">
      <c r="A12" s="30">
        <v>2080199</v>
      </c>
      <c r="B12" s="30" t="s">
        <v>180</v>
      </c>
      <c r="C12" s="59">
        <f t="shared" si="0"/>
        <v>0</v>
      </c>
      <c r="D12" s="60"/>
      <c r="E12" s="62"/>
    </row>
    <row r="13" ht="26.05" customHeight="1" spans="1:5">
      <c r="A13" s="36">
        <v>20805</v>
      </c>
      <c r="B13" s="36" t="s">
        <v>181</v>
      </c>
      <c r="C13" s="59">
        <f t="shared" si="0"/>
        <v>84.564144</v>
      </c>
      <c r="D13" s="63">
        <f>D14+D15</f>
        <v>84.564144</v>
      </c>
      <c r="E13" s="62"/>
    </row>
    <row r="14" ht="26.05" customHeight="1" spans="1:5">
      <c r="A14" s="30">
        <v>2080505</v>
      </c>
      <c r="B14" s="64" t="s">
        <v>182</v>
      </c>
      <c r="C14" s="59">
        <f t="shared" si="0"/>
        <v>56.376096</v>
      </c>
      <c r="D14" s="63">
        <v>56.376096</v>
      </c>
      <c r="E14" s="62"/>
    </row>
    <row r="15" ht="26.05" customHeight="1" spans="1:5">
      <c r="A15" s="30">
        <v>2080506</v>
      </c>
      <c r="B15" s="64" t="s">
        <v>183</v>
      </c>
      <c r="C15" s="59">
        <f t="shared" si="0"/>
        <v>28.188048</v>
      </c>
      <c r="D15" s="60">
        <v>28.188048</v>
      </c>
      <c r="E15" s="62"/>
    </row>
    <row r="16" ht="26.05" customHeight="1" spans="1:5">
      <c r="A16" s="36">
        <v>20807</v>
      </c>
      <c r="B16" s="65" t="s">
        <v>184</v>
      </c>
      <c r="C16" s="59">
        <f>D15+E16</f>
        <v>1338.568418</v>
      </c>
      <c r="D16" s="60"/>
      <c r="E16" s="62">
        <f>E17+E18+E19</f>
        <v>1310.38037</v>
      </c>
    </row>
    <row r="17" ht="26.05" customHeight="1" spans="1:5">
      <c r="A17" s="30">
        <v>2080704</v>
      </c>
      <c r="B17" s="64" t="s">
        <v>185</v>
      </c>
      <c r="C17" s="59"/>
      <c r="E17" s="62">
        <v>93.280361</v>
      </c>
    </row>
    <row r="18" ht="26.05" customHeight="1" spans="1:5">
      <c r="A18" s="30">
        <v>2080705</v>
      </c>
      <c r="B18" s="64" t="s">
        <v>186</v>
      </c>
      <c r="C18" s="59">
        <f t="shared" ref="C18:C26" si="1">D18+E18</f>
        <v>194.100009</v>
      </c>
      <c r="D18" s="60"/>
      <c r="E18" s="62">
        <v>194.100009</v>
      </c>
    </row>
    <row r="19" ht="26.05" customHeight="1" spans="1:5">
      <c r="A19" s="30">
        <v>2080799</v>
      </c>
      <c r="B19" s="64" t="s">
        <v>187</v>
      </c>
      <c r="C19" s="59">
        <f t="shared" si="1"/>
        <v>1023</v>
      </c>
      <c r="D19" s="60"/>
      <c r="E19" s="62">
        <v>1023</v>
      </c>
    </row>
    <row r="20" ht="26.05" customHeight="1" spans="1:5">
      <c r="A20" s="36">
        <v>20808</v>
      </c>
      <c r="B20" s="65" t="s">
        <v>188</v>
      </c>
      <c r="C20" s="59">
        <f t="shared" si="1"/>
        <v>0.648</v>
      </c>
      <c r="D20" s="60">
        <v>0.648</v>
      </c>
      <c r="E20" s="62"/>
    </row>
    <row r="21" ht="26.05" customHeight="1" spans="1:5">
      <c r="A21" s="30">
        <v>2080801</v>
      </c>
      <c r="B21" s="64" t="s">
        <v>189</v>
      </c>
      <c r="C21" s="59">
        <f t="shared" si="1"/>
        <v>0.648</v>
      </c>
      <c r="D21" s="60">
        <v>0.648</v>
      </c>
      <c r="E21" s="62"/>
    </row>
    <row r="22" ht="26.05" customHeight="1" spans="1:5">
      <c r="A22" s="36">
        <v>20899</v>
      </c>
      <c r="B22" s="36" t="s">
        <v>190</v>
      </c>
      <c r="C22" s="59">
        <f t="shared" si="1"/>
        <v>2.7640452</v>
      </c>
      <c r="D22" s="60">
        <f>D23</f>
        <v>2.7640452</v>
      </c>
      <c r="E22" s="62"/>
    </row>
    <row r="23" ht="26.05" customHeight="1" spans="1:5">
      <c r="A23" s="30">
        <v>2089999</v>
      </c>
      <c r="B23" s="30" t="s">
        <v>190</v>
      </c>
      <c r="C23" s="59">
        <f t="shared" si="1"/>
        <v>2.7640452</v>
      </c>
      <c r="D23" s="60">
        <v>2.7640452</v>
      </c>
      <c r="E23" s="62"/>
    </row>
    <row r="24" ht="26.05" customHeight="1" spans="1:5">
      <c r="A24" s="30">
        <v>210</v>
      </c>
      <c r="B24" s="36" t="s">
        <v>191</v>
      </c>
      <c r="C24" s="59">
        <f t="shared" si="1"/>
        <v>29.922789</v>
      </c>
      <c r="D24" s="60">
        <f>D25</f>
        <v>29.922789</v>
      </c>
      <c r="E24" s="62"/>
    </row>
    <row r="25" ht="26.05" customHeight="1" spans="1:5">
      <c r="A25" s="36">
        <v>21011</v>
      </c>
      <c r="B25" s="36" t="s">
        <v>192</v>
      </c>
      <c r="C25" s="59">
        <f t="shared" si="1"/>
        <v>29.922789</v>
      </c>
      <c r="D25" s="60">
        <f>D26</f>
        <v>29.922789</v>
      </c>
      <c r="E25" s="62"/>
    </row>
    <row r="26" ht="26.05" customHeight="1" spans="1:5">
      <c r="A26" s="30">
        <v>2101101</v>
      </c>
      <c r="B26" s="30" t="s">
        <v>193</v>
      </c>
      <c r="C26" s="59">
        <f t="shared" si="1"/>
        <v>29.922789</v>
      </c>
      <c r="D26" s="60">
        <v>29.922789</v>
      </c>
      <c r="E26" s="62"/>
    </row>
    <row r="27" ht="26.05" customHeight="1" spans="1:5">
      <c r="A27" s="36">
        <v>213</v>
      </c>
      <c r="B27" s="36" t="s">
        <v>194</v>
      </c>
      <c r="C27" s="59">
        <f>D26+E27</f>
        <v>29.922789</v>
      </c>
      <c r="E27" s="62"/>
    </row>
    <row r="28" ht="26.05" customHeight="1" spans="1:5">
      <c r="A28" s="36">
        <v>21305</v>
      </c>
      <c r="B28" s="36" t="s">
        <v>195</v>
      </c>
      <c r="C28" s="59">
        <f t="shared" ref="C28:C34" si="2">D28+E28</f>
        <v>0</v>
      </c>
      <c r="D28" s="60"/>
      <c r="E28" s="62"/>
    </row>
    <row r="29" ht="26.05" customHeight="1" spans="1:5">
      <c r="A29" s="30">
        <v>2130599</v>
      </c>
      <c r="B29" s="30" t="s">
        <v>196</v>
      </c>
      <c r="C29" s="59">
        <f t="shared" si="2"/>
        <v>0</v>
      </c>
      <c r="D29" s="60"/>
      <c r="E29" s="62"/>
    </row>
    <row r="30" ht="26.05" customHeight="1" spans="1:5">
      <c r="A30" s="36">
        <v>21308</v>
      </c>
      <c r="B30" s="36" t="s">
        <v>197</v>
      </c>
      <c r="C30" s="59">
        <f t="shared" si="2"/>
        <v>0</v>
      </c>
      <c r="D30" s="60"/>
      <c r="E30" s="62"/>
    </row>
    <row r="31" ht="26.05" customHeight="1" spans="1:5">
      <c r="A31" s="36">
        <v>2130804</v>
      </c>
      <c r="B31" s="30" t="s">
        <v>198</v>
      </c>
      <c r="C31" s="59">
        <f t="shared" si="2"/>
        <v>0</v>
      </c>
      <c r="D31" s="60"/>
      <c r="E31" s="62"/>
    </row>
    <row r="32" ht="26.05" customHeight="1" spans="1:5">
      <c r="A32" s="36">
        <v>221</v>
      </c>
      <c r="B32" s="36" t="s">
        <v>199</v>
      </c>
      <c r="C32" s="66">
        <f t="shared" si="2"/>
        <v>42.282072</v>
      </c>
      <c r="D32" s="67">
        <f>D33</f>
        <v>42.282072</v>
      </c>
      <c r="E32" s="62"/>
    </row>
    <row r="33" ht="26.05" customHeight="1" spans="1:5">
      <c r="A33" s="36">
        <v>22102</v>
      </c>
      <c r="B33" s="36" t="s">
        <v>200</v>
      </c>
      <c r="C33" s="68">
        <f t="shared" si="2"/>
        <v>42.282072</v>
      </c>
      <c r="D33" s="69">
        <f>D34</f>
        <v>42.282072</v>
      </c>
      <c r="E33" s="62"/>
    </row>
    <row r="34" ht="26.05" customHeight="1" spans="1:5">
      <c r="A34" s="30">
        <v>2210201</v>
      </c>
      <c r="B34" s="30" t="s">
        <v>201</v>
      </c>
      <c r="C34" s="68">
        <f t="shared" si="2"/>
        <v>42.282072</v>
      </c>
      <c r="D34" s="69">
        <v>42.282072</v>
      </c>
      <c r="E34" s="62"/>
    </row>
    <row r="35" ht="16.35" customHeight="1"/>
    <row r="36" ht="16.35" customHeight="1" spans="1:5">
      <c r="A36" s="1" t="s">
        <v>86</v>
      </c>
      <c r="B36" s="1"/>
      <c r="C36" s="1"/>
      <c r="D36" s="1"/>
      <c r="E36" s="1"/>
    </row>
  </sheetData>
  <mergeCells count="5">
    <mergeCell ref="A1:E1"/>
    <mergeCell ref="C2:E2"/>
    <mergeCell ref="A3:B3"/>
    <mergeCell ref="C3:E3"/>
    <mergeCell ref="A36:E36"/>
  </mergeCells>
  <printOptions horizontalCentered="1"/>
  <pageMargins left="0.161111111111111" right="0.161111111111111" top="0.267361111111111" bottom="0.267361111111111" header="0" footer="0"/>
  <pageSetup paperSize="9" scale="87" orientation="portrait" horizontalDpi="600"/>
  <headerFooter/>
  <ignoredErrors>
    <ignoredError sqref="C27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workbookViewId="0">
      <selection activeCell="D6" sqref="D6"/>
    </sheetView>
  </sheetViews>
  <sheetFormatPr defaultColWidth="10" defaultRowHeight="13.5" outlineLevelCol="4"/>
  <cols>
    <col min="1" max="1" width="13.7" customWidth="1"/>
    <col min="2" max="2" width="22.125" customWidth="1"/>
    <col min="3" max="3" width="19.675" customWidth="1"/>
    <col min="4" max="4" width="18.75" customWidth="1"/>
    <col min="5" max="5" width="15.375" customWidth="1"/>
  </cols>
  <sheetData>
    <row r="1" ht="26.05" customHeight="1" spans="1:5">
      <c r="A1" s="2" t="s">
        <v>202</v>
      </c>
      <c r="B1" s="2"/>
      <c r="C1" s="2"/>
      <c r="D1" s="2"/>
      <c r="E1" s="2"/>
    </row>
    <row r="2" ht="26.05" customHeight="1" spans="1:5">
      <c r="A2" s="1"/>
      <c r="B2" s="1"/>
      <c r="C2" s="1"/>
      <c r="D2" s="1"/>
      <c r="E2" s="3" t="s">
        <v>36</v>
      </c>
    </row>
    <row r="3" ht="26.05" customHeight="1" spans="1:5">
      <c r="A3" s="15" t="s">
        <v>203</v>
      </c>
      <c r="B3" s="15"/>
      <c r="C3" s="31" t="s">
        <v>204</v>
      </c>
      <c r="D3" s="31"/>
      <c r="E3" s="31"/>
    </row>
    <row r="4" ht="26.05" customHeight="1" spans="1:5">
      <c r="A4" s="15" t="s">
        <v>172</v>
      </c>
      <c r="B4" s="32" t="s">
        <v>173</v>
      </c>
      <c r="C4" s="32" t="s">
        <v>100</v>
      </c>
      <c r="D4" s="32" t="s">
        <v>205</v>
      </c>
      <c r="E4" s="31" t="s">
        <v>206</v>
      </c>
    </row>
    <row r="5" ht="26.05" customHeight="1" spans="1:5">
      <c r="A5" s="8" t="s">
        <v>207</v>
      </c>
      <c r="B5" s="10" t="s">
        <v>207</v>
      </c>
      <c r="C5" s="10">
        <v>1</v>
      </c>
      <c r="D5" s="10">
        <v>2</v>
      </c>
      <c r="E5" s="5">
        <v>3</v>
      </c>
    </row>
    <row r="6" ht="26.05" customHeight="1" spans="1:5">
      <c r="A6" s="15"/>
      <c r="B6" s="33" t="s">
        <v>100</v>
      </c>
      <c r="C6" s="34">
        <f>D6+E6</f>
        <v>671.4843722</v>
      </c>
      <c r="D6" s="34">
        <f>D7+D32+D17</f>
        <v>597.2474002</v>
      </c>
      <c r="E6" s="35">
        <f>E7+E17+E32</f>
        <v>74.236972</v>
      </c>
    </row>
    <row r="7" ht="26.05" customHeight="1" spans="1:5">
      <c r="A7" s="36">
        <v>301</v>
      </c>
      <c r="B7" s="37" t="s">
        <v>208</v>
      </c>
      <c r="C7" s="34">
        <f t="shared" ref="C7:C16" si="0">D7</f>
        <v>596.5994002</v>
      </c>
      <c r="D7" s="34">
        <f>SUM(D8:D16)</f>
        <v>596.5994002</v>
      </c>
      <c r="E7" s="35"/>
    </row>
    <row r="8" ht="26.05" customHeight="1" spans="1:5">
      <c r="A8" s="30">
        <v>30101</v>
      </c>
      <c r="B8" s="38" t="s">
        <v>209</v>
      </c>
      <c r="C8" s="34">
        <f t="shared" si="0"/>
        <v>183.89241</v>
      </c>
      <c r="D8" s="39">
        <v>183.89241</v>
      </c>
      <c r="E8" s="35"/>
    </row>
    <row r="9" ht="26.05" customHeight="1" spans="1:5">
      <c r="A9" s="30">
        <v>30102</v>
      </c>
      <c r="B9" s="38" t="s">
        <v>210</v>
      </c>
      <c r="C9" s="34">
        <f t="shared" si="0"/>
        <v>138.76004</v>
      </c>
      <c r="D9" s="39">
        <v>138.76004</v>
      </c>
      <c r="E9" s="35"/>
    </row>
    <row r="10" ht="26.05" customHeight="1" spans="1:5">
      <c r="A10" s="30">
        <v>30103</v>
      </c>
      <c r="B10" s="38" t="s">
        <v>211</v>
      </c>
      <c r="C10" s="34">
        <f t="shared" si="0"/>
        <v>114.4139</v>
      </c>
      <c r="D10" s="39">
        <v>114.4139</v>
      </c>
      <c r="E10" s="35"/>
    </row>
    <row r="11" ht="26.05" customHeight="1" spans="1:5">
      <c r="A11" s="30">
        <v>30108</v>
      </c>
      <c r="B11" s="38" t="s">
        <v>212</v>
      </c>
      <c r="C11" s="34">
        <f t="shared" si="0"/>
        <v>56.376096</v>
      </c>
      <c r="D11" s="40">
        <v>56.376096</v>
      </c>
      <c r="E11" s="35"/>
    </row>
    <row r="12" ht="26.05" customHeight="1" spans="1:5">
      <c r="A12" s="30">
        <v>30109</v>
      </c>
      <c r="B12" s="38" t="s">
        <v>213</v>
      </c>
      <c r="C12" s="34">
        <f t="shared" si="0"/>
        <v>28.188048</v>
      </c>
      <c r="D12" s="40">
        <v>28.188048</v>
      </c>
      <c r="E12" s="35"/>
    </row>
    <row r="13" ht="26.05" customHeight="1" spans="1:5">
      <c r="A13" s="30">
        <v>30110</v>
      </c>
      <c r="B13" s="38" t="s">
        <v>214</v>
      </c>
      <c r="C13" s="34">
        <f t="shared" si="0"/>
        <v>29.922789</v>
      </c>
      <c r="D13" s="39">
        <v>29.922789</v>
      </c>
      <c r="E13" s="35"/>
    </row>
    <row r="14" ht="26.05" customHeight="1" spans="1:5">
      <c r="A14" s="30">
        <v>30112</v>
      </c>
      <c r="B14" s="38" t="s">
        <v>215</v>
      </c>
      <c r="C14" s="34">
        <f t="shared" si="0"/>
        <v>2.7640452</v>
      </c>
      <c r="D14" s="39">
        <v>2.7640452</v>
      </c>
      <c r="E14" s="35"/>
    </row>
    <row r="15" ht="26.05" customHeight="1" spans="1:5">
      <c r="A15" s="30">
        <v>30113</v>
      </c>
      <c r="B15" s="38" t="s">
        <v>201</v>
      </c>
      <c r="C15" s="41">
        <f t="shared" si="0"/>
        <v>42.282072</v>
      </c>
      <c r="D15" s="42">
        <v>42.282072</v>
      </c>
      <c r="E15" s="35"/>
    </row>
    <row r="16" ht="26.05" customHeight="1" spans="1:5">
      <c r="A16" s="30">
        <v>30199</v>
      </c>
      <c r="B16" s="43" t="s">
        <v>216</v>
      </c>
      <c r="C16" s="44">
        <f t="shared" si="0"/>
        <v>0</v>
      </c>
      <c r="D16" s="45"/>
      <c r="E16" s="35"/>
    </row>
    <row r="17" ht="26.05" customHeight="1" spans="1:5">
      <c r="A17" s="36">
        <v>302</v>
      </c>
      <c r="B17" s="46" t="s">
        <v>217</v>
      </c>
      <c r="C17" s="44">
        <f>E17+D17</f>
        <v>74.236972</v>
      </c>
      <c r="D17" s="47"/>
      <c r="E17" s="35">
        <f>SUM(E18:E31)</f>
        <v>74.236972</v>
      </c>
    </row>
    <row r="18" ht="26.05" customHeight="1" spans="1:5">
      <c r="A18" s="30">
        <v>30201</v>
      </c>
      <c r="B18" s="43" t="s">
        <v>218</v>
      </c>
      <c r="C18" s="44">
        <f t="shared" ref="C18:C31" si="1">E18+D18</f>
        <v>24.6</v>
      </c>
      <c r="D18" s="47"/>
      <c r="E18" s="35">
        <v>24.6</v>
      </c>
    </row>
    <row r="19" ht="26.05" customHeight="1" spans="1:5">
      <c r="A19" s="30">
        <v>30202</v>
      </c>
      <c r="B19" s="43" t="s">
        <v>219</v>
      </c>
      <c r="C19" s="44">
        <f t="shared" si="1"/>
        <v>5</v>
      </c>
      <c r="D19" s="47"/>
      <c r="E19" s="35">
        <v>5</v>
      </c>
    </row>
    <row r="20" ht="26.05" customHeight="1" spans="1:5">
      <c r="A20" s="30">
        <v>30205</v>
      </c>
      <c r="B20" s="43" t="s">
        <v>220</v>
      </c>
      <c r="C20" s="44">
        <f t="shared" si="1"/>
        <v>0</v>
      </c>
      <c r="D20" s="35"/>
      <c r="E20" s="35">
        <v>0</v>
      </c>
    </row>
    <row r="21" ht="26.05" customHeight="1" spans="1:5">
      <c r="A21" s="30">
        <v>30206</v>
      </c>
      <c r="B21" s="43" t="s">
        <v>221</v>
      </c>
      <c r="C21" s="44">
        <f t="shared" si="1"/>
        <v>0</v>
      </c>
      <c r="D21" s="47"/>
      <c r="E21" s="35">
        <v>0</v>
      </c>
    </row>
    <row r="22" ht="26.05" customHeight="1" spans="1:5">
      <c r="A22" s="30">
        <v>30207</v>
      </c>
      <c r="B22" s="43" t="s">
        <v>222</v>
      </c>
      <c r="C22" s="44">
        <f t="shared" si="1"/>
        <v>3.6</v>
      </c>
      <c r="D22" s="47"/>
      <c r="E22" s="35">
        <v>3.6</v>
      </c>
    </row>
    <row r="23" ht="26.05" customHeight="1" spans="1:5">
      <c r="A23" s="30">
        <v>30209</v>
      </c>
      <c r="B23" s="43" t="s">
        <v>223</v>
      </c>
      <c r="C23" s="44">
        <f t="shared" si="1"/>
        <v>0</v>
      </c>
      <c r="D23" s="47"/>
      <c r="E23" s="35">
        <v>0</v>
      </c>
    </row>
    <row r="24" ht="26.05" customHeight="1" spans="1:5">
      <c r="A24" s="30">
        <v>30211</v>
      </c>
      <c r="B24" s="43" t="s">
        <v>224</v>
      </c>
      <c r="C24" s="44">
        <f t="shared" si="1"/>
        <v>20</v>
      </c>
      <c r="D24" s="35"/>
      <c r="E24" s="35">
        <v>20</v>
      </c>
    </row>
    <row r="25" ht="26.05" customHeight="1" spans="1:5">
      <c r="A25" s="30">
        <v>30213</v>
      </c>
      <c r="B25" s="43" t="s">
        <v>225</v>
      </c>
      <c r="C25" s="44">
        <f t="shared" si="1"/>
        <v>0</v>
      </c>
      <c r="D25" s="47"/>
      <c r="E25" s="35">
        <v>0</v>
      </c>
    </row>
    <row r="26" ht="26.05" customHeight="1" spans="1:5">
      <c r="A26" s="30">
        <v>30214</v>
      </c>
      <c r="B26" s="43" t="s">
        <v>226</v>
      </c>
      <c r="C26" s="44">
        <f t="shared" si="1"/>
        <v>5</v>
      </c>
      <c r="D26" s="47"/>
      <c r="E26" s="35">
        <v>5</v>
      </c>
    </row>
    <row r="27" ht="26.05" customHeight="1" spans="1:5">
      <c r="A27" s="30">
        <v>30226</v>
      </c>
      <c r="B27" s="43" t="s">
        <v>227</v>
      </c>
      <c r="C27" s="44">
        <f t="shared" si="1"/>
        <v>3</v>
      </c>
      <c r="D27" s="48"/>
      <c r="E27" s="35">
        <v>3</v>
      </c>
    </row>
    <row r="28" ht="26.05" customHeight="1" spans="1:5">
      <c r="A28" s="30">
        <v>30227</v>
      </c>
      <c r="B28" s="43" t="s">
        <v>228</v>
      </c>
      <c r="C28" s="44">
        <f t="shared" si="1"/>
        <v>0</v>
      </c>
      <c r="D28" s="48"/>
      <c r="E28" s="35">
        <v>0</v>
      </c>
    </row>
    <row r="29" ht="26.05" customHeight="1" spans="1:5">
      <c r="A29" s="30">
        <v>30228</v>
      </c>
      <c r="B29" s="43" t="s">
        <v>229</v>
      </c>
      <c r="C29" s="44">
        <f t="shared" si="1"/>
        <v>4.228207</v>
      </c>
      <c r="D29" s="48"/>
      <c r="E29" s="35">
        <v>4.228207</v>
      </c>
    </row>
    <row r="30" ht="26.05" customHeight="1" spans="1:5">
      <c r="A30" s="30">
        <v>30229</v>
      </c>
      <c r="B30" s="43" t="s">
        <v>230</v>
      </c>
      <c r="C30" s="44">
        <f t="shared" si="1"/>
        <v>8.808765</v>
      </c>
      <c r="D30" s="48"/>
      <c r="E30" s="35">
        <v>8.808765</v>
      </c>
    </row>
    <row r="31" ht="26.05" customHeight="1" spans="1:5">
      <c r="A31" s="30">
        <v>30299</v>
      </c>
      <c r="B31" s="43" t="s">
        <v>231</v>
      </c>
      <c r="C31" s="44">
        <f t="shared" si="1"/>
        <v>0</v>
      </c>
      <c r="D31" s="48"/>
      <c r="E31" s="35">
        <v>0</v>
      </c>
    </row>
    <row r="32" ht="26.05" customHeight="1" spans="1:5">
      <c r="A32" s="36">
        <v>303</v>
      </c>
      <c r="B32" s="46" t="s">
        <v>232</v>
      </c>
      <c r="C32" s="44">
        <f t="shared" ref="C32:C37" si="2">E32+D32</f>
        <v>0.648</v>
      </c>
      <c r="D32" s="49">
        <f>D35</f>
        <v>0.648</v>
      </c>
      <c r="E32" s="35"/>
    </row>
    <row r="33" ht="26.05" customHeight="1" spans="1:5">
      <c r="A33" s="30">
        <v>30301</v>
      </c>
      <c r="B33" s="43" t="s">
        <v>233</v>
      </c>
      <c r="C33" s="44">
        <f t="shared" si="2"/>
        <v>0</v>
      </c>
      <c r="D33" s="50"/>
      <c r="E33" s="35"/>
    </row>
    <row r="34" ht="26.05" customHeight="1" spans="1:5">
      <c r="A34" s="30">
        <v>30302</v>
      </c>
      <c r="B34" s="43" t="s">
        <v>234</v>
      </c>
      <c r="C34" s="44">
        <f t="shared" si="2"/>
        <v>0</v>
      </c>
      <c r="D34" s="50"/>
      <c r="E34" s="35"/>
    </row>
    <row r="35" ht="26.05" customHeight="1" spans="1:5">
      <c r="A35" s="30">
        <v>30304</v>
      </c>
      <c r="B35" s="43" t="s">
        <v>235</v>
      </c>
      <c r="C35" s="44">
        <f t="shared" si="2"/>
        <v>0.648</v>
      </c>
      <c r="D35" s="51">
        <v>0.648</v>
      </c>
      <c r="E35" s="35"/>
    </row>
    <row r="36" ht="26.05" customHeight="1" spans="1:5">
      <c r="A36" s="30">
        <v>30305</v>
      </c>
      <c r="B36" s="43" t="s">
        <v>236</v>
      </c>
      <c r="C36" s="44">
        <f t="shared" si="2"/>
        <v>0</v>
      </c>
      <c r="D36" s="52"/>
      <c r="E36" s="35"/>
    </row>
    <row r="37" ht="26.05" customHeight="1" spans="1:5">
      <c r="A37" s="30">
        <v>30307</v>
      </c>
      <c r="B37" s="43" t="s">
        <v>237</v>
      </c>
      <c r="C37" s="44">
        <f t="shared" si="2"/>
        <v>0</v>
      </c>
      <c r="D37" s="52"/>
      <c r="E37" s="35"/>
    </row>
    <row r="38" ht="16.35" customHeight="1" spans="1:5">
      <c r="A38" s="1"/>
      <c r="B38" s="1"/>
      <c r="C38" s="1"/>
      <c r="D38" s="1"/>
      <c r="E38" s="1"/>
    </row>
    <row r="39" ht="16.35" customHeight="1" spans="1:5">
      <c r="A39" s="1" t="s">
        <v>86</v>
      </c>
      <c r="B39" s="1"/>
      <c r="C39" s="1"/>
      <c r="D39" s="1"/>
      <c r="E39" s="1"/>
    </row>
  </sheetData>
  <mergeCells count="5">
    <mergeCell ref="A1:E1"/>
    <mergeCell ref="A2:B2"/>
    <mergeCell ref="A3:B3"/>
    <mergeCell ref="C3:E3"/>
    <mergeCell ref="A39:E39"/>
  </mergeCells>
  <printOptions horizontalCentered="1"/>
  <pageMargins left="0.357638888888889" right="0.357638888888889" top="0.271527777777778" bottom="0.271527777777778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随风而逝</cp:lastModifiedBy>
  <dcterms:created xsi:type="dcterms:W3CDTF">2024-02-29T01:57:00Z</dcterms:created>
  <dcterms:modified xsi:type="dcterms:W3CDTF">2026-03-05T08:48:07Z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94452FADC434451D9A449DC57766D7FD_12</vt:lpwstr>
  </property>
  <property fmtid="{D5CDD505-2E9C-101B-9397-08002B2CF9AE}" pid="4" name="CalculationRule">
    <vt:i4>0</vt:i4>
  </property>
</Properties>
</file>