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7945" windowHeight="12255" tabRatio="600" firstSheet="0" activeTab="0" autoFilterDateGrouping="1"/>
  </bookViews>
  <sheets>
    <sheet name="LYN 审核" sheetId="1" state="visible" r:id="rId1"/>
  </sheets>
  <definedNames/>
  <calcPr calcId="191029" fullCalcOnLoad="1" concurrentCalc="0"/>
</workbook>
</file>

<file path=xl/styles.xml><?xml version="1.0" encoding="utf-8"?>
<styleSheet xmlns="http://schemas.openxmlformats.org/spreadsheetml/2006/main">
  <numFmts count="3">
    <numFmt numFmtId="164" formatCode="0.00_);\(0.00\)"/>
    <numFmt numFmtId="165" formatCode="0.00_ "/>
    <numFmt numFmtId="166" formatCode="yyyy&quot;年&quot;m&quot;月&quot;d&quot;日&quot;;@"/>
  </numFmts>
  <fonts count="29">
    <font>
      <name val="宋体"/>
      <charset val="134"/>
      <color theme="1"/>
      <sz val="11"/>
      <scheme val="minor"/>
    </font>
    <font>
      <name val="宋体"/>
      <charset val="134"/>
      <color rgb="FFFF0000"/>
      <sz val="11"/>
      <scheme val="minor"/>
    </font>
    <font>
      <name val="宋体"/>
      <charset val="134"/>
      <sz val="11"/>
      <scheme val="minor"/>
    </font>
    <font>
      <name val="宋体"/>
      <charset val="134"/>
      <b val="1"/>
      <color theme="1"/>
      <sz val="10"/>
      <scheme val="minor"/>
    </font>
    <font>
      <name val="宋体"/>
      <charset val="134"/>
      <b val="1"/>
      <color theme="1"/>
      <sz val="18"/>
      <scheme val="minor"/>
    </font>
    <font>
      <name val="宋体"/>
      <charset val="134"/>
      <b val="1"/>
      <color theme="1"/>
      <sz val="12"/>
      <scheme val="minor"/>
    </font>
    <font>
      <name val="宋体"/>
      <charset val="134"/>
      <b val="1"/>
      <color theme="1"/>
      <sz val="12"/>
    </font>
    <font>
      <name val="宋体"/>
      <charset val="134"/>
      <sz val="12"/>
      <scheme val="minor"/>
    </font>
    <font>
      <name val="宋体"/>
      <charset val="134"/>
      <color theme="1"/>
      <sz val="12"/>
      <scheme val="minor"/>
    </font>
    <font>
      <name val="宋体"/>
      <charset val="134"/>
      <b val="1"/>
      <color rgb="FFFF0000"/>
      <sz val="12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</fonts>
  <fills count="34">
    <fill>
      <patternFill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</borders>
  <cellStyleXfs count="50">
    <xf numFmtId="0" fontId="0" fillId="0" borderId="0" applyAlignment="1">
      <alignment vertical="center"/>
    </xf>
    <xf numFmtId="43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41" fontId="0" fillId="0" borderId="0" applyAlignment="1">
      <alignment vertical="center"/>
    </xf>
    <xf numFmtId="42" fontId="0" fillId="0" borderId="0" applyAlignment="1">
      <alignment vertical="center"/>
    </xf>
    <xf numFmtId="0" fontId="10" fillId="0" borderId="0" applyAlignment="1">
      <alignment vertical="center"/>
    </xf>
    <xf numFmtId="0" fontId="11" fillId="0" borderId="0" applyAlignment="1">
      <alignment vertical="center"/>
    </xf>
    <xf numFmtId="0" fontId="0" fillId="3" borderId="11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12" applyAlignment="1">
      <alignment vertical="center"/>
    </xf>
    <xf numFmtId="0" fontId="16" fillId="0" borderId="12" applyAlignment="1">
      <alignment vertical="center"/>
    </xf>
    <xf numFmtId="0" fontId="17" fillId="0" borderId="13" applyAlignment="1">
      <alignment vertical="center"/>
    </xf>
    <xf numFmtId="0" fontId="17" fillId="0" borderId="0" applyAlignment="1">
      <alignment vertical="center"/>
    </xf>
    <xf numFmtId="0" fontId="18" fillId="4" borderId="14" applyAlignment="1">
      <alignment vertical="center"/>
    </xf>
    <xf numFmtId="0" fontId="19" fillId="5" borderId="15" applyAlignment="1">
      <alignment vertical="center"/>
    </xf>
    <xf numFmtId="0" fontId="20" fillId="5" borderId="14" applyAlignment="1">
      <alignment vertical="center"/>
    </xf>
    <xf numFmtId="0" fontId="21" fillId="6" borderId="16" applyAlignment="1">
      <alignment vertical="center"/>
    </xf>
    <xf numFmtId="0" fontId="22" fillId="0" borderId="17" applyAlignment="1">
      <alignment vertical="center"/>
    </xf>
    <xf numFmtId="0" fontId="23" fillId="0" borderId="18" applyAlignment="1">
      <alignment vertical="center"/>
    </xf>
    <xf numFmtId="0" fontId="24" fillId="7" borderId="0" applyAlignment="1">
      <alignment vertical="center"/>
    </xf>
    <xf numFmtId="0" fontId="25" fillId="8" borderId="0" applyAlignment="1">
      <alignment vertical="center"/>
    </xf>
    <xf numFmtId="0" fontId="26" fillId="9" borderId="0" applyAlignment="1">
      <alignment vertical="center"/>
    </xf>
    <xf numFmtId="0" fontId="27" fillId="10" borderId="0" applyAlignment="1">
      <alignment vertical="center"/>
    </xf>
    <xf numFmtId="0" fontId="28" fillId="11" borderId="0" applyAlignment="1">
      <alignment vertical="center"/>
    </xf>
    <xf numFmtId="0" fontId="28" fillId="12" borderId="0" applyAlignment="1">
      <alignment vertical="center"/>
    </xf>
    <xf numFmtId="0" fontId="27" fillId="13" borderId="0" applyAlignment="1">
      <alignment vertical="center"/>
    </xf>
    <xf numFmtId="0" fontId="27" fillId="14" borderId="0" applyAlignment="1">
      <alignment vertical="center"/>
    </xf>
    <xf numFmtId="0" fontId="28" fillId="15" borderId="0" applyAlignment="1">
      <alignment vertical="center"/>
    </xf>
    <xf numFmtId="0" fontId="28" fillId="16" borderId="0" applyAlignment="1">
      <alignment vertical="center"/>
    </xf>
    <xf numFmtId="0" fontId="27" fillId="17" borderId="0" applyAlignment="1">
      <alignment vertical="center"/>
    </xf>
    <xf numFmtId="0" fontId="27" fillId="18" borderId="0" applyAlignment="1">
      <alignment vertical="center"/>
    </xf>
    <xf numFmtId="0" fontId="28" fillId="19" borderId="0" applyAlignment="1">
      <alignment vertical="center"/>
    </xf>
    <xf numFmtId="0" fontId="28" fillId="20" borderId="0" applyAlignment="1">
      <alignment vertical="center"/>
    </xf>
    <xf numFmtId="0" fontId="27" fillId="21" borderId="0" applyAlignment="1">
      <alignment vertical="center"/>
    </xf>
    <xf numFmtId="0" fontId="27" fillId="22" borderId="0" applyAlignment="1">
      <alignment vertical="center"/>
    </xf>
    <xf numFmtId="0" fontId="28" fillId="23" borderId="0" applyAlignment="1">
      <alignment vertical="center"/>
    </xf>
    <xf numFmtId="0" fontId="28" fillId="24" borderId="0" applyAlignment="1">
      <alignment vertical="center"/>
    </xf>
    <xf numFmtId="0" fontId="27" fillId="25" borderId="0" applyAlignment="1">
      <alignment vertical="center"/>
    </xf>
    <xf numFmtId="0" fontId="27" fillId="26" borderId="0" applyAlignment="1">
      <alignment vertical="center"/>
    </xf>
    <xf numFmtId="0" fontId="28" fillId="27" borderId="0" applyAlignment="1">
      <alignment vertical="center"/>
    </xf>
    <xf numFmtId="0" fontId="28" fillId="28" borderId="0" applyAlignment="1">
      <alignment vertical="center"/>
    </xf>
    <xf numFmtId="0" fontId="27" fillId="29" borderId="0" applyAlignment="1">
      <alignment vertical="center"/>
    </xf>
    <xf numFmtId="0" fontId="27" fillId="30" borderId="0" applyAlignment="1">
      <alignment vertical="center"/>
    </xf>
    <xf numFmtId="0" fontId="28" fillId="31" borderId="0" applyAlignment="1">
      <alignment vertical="center"/>
    </xf>
    <xf numFmtId="0" fontId="28" fillId="32" borderId="0" applyAlignment="1">
      <alignment vertical="center"/>
    </xf>
    <xf numFmtId="0" fontId="27" fillId="33" borderId="0" applyAlignment="1">
      <alignment vertical="center"/>
    </xf>
    <xf numFmtId="0" fontId="0" fillId="0" borderId="0"/>
  </cellStyleXfs>
  <cellXfs count="84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1" applyAlignment="1" pivotButton="0" quotePrefix="0" xfId="49">
      <alignment horizontal="center" vertical="center"/>
    </xf>
    <xf numFmtId="0" fontId="6" fillId="0" borderId="2" applyAlignment="1" pivotButton="0" quotePrefix="0" xfId="49">
      <alignment horizontal="center" vertical="center" wrapText="1"/>
    </xf>
    <xf numFmtId="0" fontId="7" fillId="0" borderId="1" applyAlignment="1" pivotButton="0" quotePrefix="0" xfId="49">
      <alignment horizontal="center" vertical="center"/>
    </xf>
    <xf numFmtId="14" fontId="7" fillId="0" borderId="1" applyAlignment="1" pivotButton="0" quotePrefix="0" xfId="49">
      <alignment horizontal="center" vertical="center"/>
    </xf>
    <xf numFmtId="164" fontId="7" fillId="0" borderId="1" applyAlignment="1" pivotButton="0" quotePrefix="0" xfId="49">
      <alignment horizontal="center" vertical="center"/>
    </xf>
    <xf numFmtId="0" fontId="7" fillId="0" borderId="2" applyAlignment="1" pivotButton="0" quotePrefix="0" xfId="49">
      <alignment horizontal="center" vertical="center"/>
    </xf>
    <xf numFmtId="0" fontId="7" fillId="0" borderId="1" applyAlignment="1" pivotButton="0" quotePrefix="0" xfId="49">
      <alignment horizontal="center" vertical="center"/>
    </xf>
    <xf numFmtId="164" fontId="7" fillId="2" borderId="2" applyAlignment="1" pivotButton="0" quotePrefix="0" xfId="49">
      <alignment horizontal="center" vertical="center"/>
    </xf>
    <xf numFmtId="164" fontId="7" fillId="2" borderId="1" applyAlignment="1" pivotButton="0" quotePrefix="0" xfId="49">
      <alignment horizontal="center" vertical="center"/>
    </xf>
    <xf numFmtId="0" fontId="7" fillId="2" borderId="1" applyAlignment="1" pivotButton="0" quotePrefix="0" xfId="49">
      <alignment horizontal="center" vertical="center"/>
    </xf>
    <xf numFmtId="164" fontId="7" fillId="0" borderId="1" applyAlignment="1" pivotButton="0" quotePrefix="0" xfId="49">
      <alignment horizontal="center" vertical="center"/>
    </xf>
    <xf numFmtId="166" fontId="7" fillId="0" borderId="1" applyAlignment="1" pivotButton="0" quotePrefix="0" xfId="49">
      <alignment horizontal="center" vertical="center"/>
    </xf>
    <xf numFmtId="164" fontId="7" fillId="0" borderId="2" applyAlignment="1" pivotButton="0" quotePrefix="0" xfId="49">
      <alignment horizontal="center" vertical="center"/>
    </xf>
    <xf numFmtId="14" fontId="7" fillId="2" borderId="1" applyAlignment="1" pivotButton="0" quotePrefix="0" xfId="49">
      <alignment horizontal="center" vertical="center"/>
    </xf>
    <xf numFmtId="0" fontId="8" fillId="0" borderId="1" applyAlignment="1" pivotButton="0" quotePrefix="0" xfId="49">
      <alignment horizontal="center" vertical="center"/>
    </xf>
    <xf numFmtId="164" fontId="8" fillId="0" borderId="1" applyAlignment="1" pivotButton="0" quotePrefix="0" xfId="49">
      <alignment horizontal="center" vertical="center"/>
    </xf>
    <xf numFmtId="164" fontId="8" fillId="0" borderId="2" applyAlignment="1" pivotButton="0" quotePrefix="0" xfId="49">
      <alignment horizontal="center" vertical="center"/>
    </xf>
    <xf numFmtId="0" fontId="8" fillId="0" borderId="2" applyAlignment="1" pivotButton="0" quotePrefix="0" xfId="49">
      <alignment horizontal="center" vertical="center"/>
    </xf>
    <xf numFmtId="0" fontId="8" fillId="0" borderId="3" applyAlignment="1" pivotButton="0" quotePrefix="0" xfId="49">
      <alignment horizontal="center" vertical="center"/>
    </xf>
    <xf numFmtId="164" fontId="8" fillId="0" borderId="3" applyAlignment="1" pivotButton="0" quotePrefix="0" xfId="49">
      <alignment horizontal="center" vertical="center"/>
    </xf>
    <xf numFmtId="164" fontId="8" fillId="0" borderId="4" applyAlignment="1" pivotButton="0" quotePrefix="0" xfId="49">
      <alignment horizontal="center" vertical="center"/>
    </xf>
    <xf numFmtId="0" fontId="8" fillId="0" borderId="4" applyAlignment="1" pivotButton="0" quotePrefix="0" xfId="49">
      <alignment horizontal="center" vertical="center"/>
    </xf>
    <xf numFmtId="0" fontId="5" fillId="0" borderId="1" applyAlignment="1" pivotButton="0" quotePrefix="0" xfId="0">
      <alignment horizontal="center" vertical="center"/>
    </xf>
    <xf numFmtId="164" fontId="5" fillId="0" borderId="1" applyAlignment="1" pivotButton="0" quotePrefix="0" xfId="0">
      <alignment horizontal="center" vertical="center"/>
    </xf>
    <xf numFmtId="0" fontId="8" fillId="0" borderId="5" applyAlignment="1" pivotButton="0" quotePrefix="0" xfId="0">
      <alignment horizontal="left" vertical="center"/>
    </xf>
    <xf numFmtId="0" fontId="8" fillId="0" borderId="6" applyAlignment="1" pivotButton="0" quotePrefix="0" xfId="0">
      <alignment horizontal="left" vertical="center"/>
    </xf>
    <xf numFmtId="0" fontId="8" fillId="0" borderId="6" applyAlignment="1" pivotButton="0" quotePrefix="0" xfId="0">
      <alignment horizontal="center" vertical="center"/>
    </xf>
    <xf numFmtId="165" fontId="4" fillId="0" borderId="0" applyAlignment="1" pivotButton="0" quotePrefix="0" xfId="0">
      <alignment horizontal="center" vertical="center"/>
    </xf>
    <xf numFmtId="164" fontId="5" fillId="0" borderId="3" applyAlignment="1" pivotButton="0" quotePrefix="0" xfId="49">
      <alignment horizontal="center" vertical="center"/>
    </xf>
    <xf numFmtId="164" fontId="5" fillId="0" borderId="4" applyAlignment="1" pivotButton="0" quotePrefix="0" xfId="49">
      <alignment horizontal="center" vertical="center"/>
    </xf>
    <xf numFmtId="165" fontId="5" fillId="0" borderId="3" applyAlignment="1" pivotButton="0" quotePrefix="0" xfId="49">
      <alignment horizontal="center" vertical="center"/>
    </xf>
    <xf numFmtId="164" fontId="5" fillId="0" borderId="7" applyAlignment="1" pivotButton="0" quotePrefix="0" xfId="49">
      <alignment horizontal="center" vertical="center"/>
    </xf>
    <xf numFmtId="165" fontId="1" fillId="0" borderId="1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 wrapText="1"/>
    </xf>
    <xf numFmtId="165" fontId="1" fillId="2" borderId="7" applyAlignment="1" pivotButton="0" quotePrefix="0" xfId="0">
      <alignment horizontal="center" vertical="center"/>
    </xf>
    <xf numFmtId="0" fontId="0" fillId="2" borderId="7" applyAlignment="1" pivotButton="0" quotePrefix="0" xfId="0">
      <alignment horizontal="center" vertical="center" wrapText="1"/>
    </xf>
    <xf numFmtId="165" fontId="0" fillId="2" borderId="1" applyAlignment="1" pivotButton="0" quotePrefix="0" xfId="0">
      <alignment horizontal="center" vertical="center"/>
    </xf>
    <xf numFmtId="0" fontId="2" fillId="2" borderId="7" applyAlignment="1" pivotButton="0" quotePrefix="0" xfId="0">
      <alignment horizontal="center" vertical="center" wrapText="1"/>
    </xf>
    <xf numFmtId="165" fontId="1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2" fillId="0" borderId="8" applyAlignment="1" pivotButton="0" quotePrefix="0" xfId="0">
      <alignment horizontal="center" vertical="center" wrapText="1"/>
    </xf>
    <xf numFmtId="164" fontId="5" fillId="0" borderId="9" applyAlignment="1" pivotButton="0" quotePrefix="0" xfId="0">
      <alignment horizontal="center" vertical="center"/>
    </xf>
    <xf numFmtId="164" fontId="7" fillId="0" borderId="9" applyAlignment="1" pivotButton="0" quotePrefix="0" xfId="49">
      <alignment horizontal="center" vertical="center"/>
    </xf>
    <xf numFmtId="165" fontId="9" fillId="0" borderId="9" applyAlignment="1" pivotButton="0" quotePrefix="0" xfId="49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165" fontId="8" fillId="0" borderId="6" applyAlignment="1" pivotButton="0" quotePrefix="0" xfId="0">
      <alignment horizontal="center" vertical="center"/>
    </xf>
    <xf numFmtId="0" fontId="8" fillId="0" borderId="10" applyAlignment="1" pivotButton="0" quotePrefix="0" xfId="0">
      <alignment horizontal="left" vertical="center"/>
    </xf>
    <xf numFmtId="0" fontId="0" fillId="0" borderId="0" pivotButton="0" quotePrefix="0" xfId="0"/>
    <xf numFmtId="164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horizontal="center" vertical="center"/>
    </xf>
    <xf numFmtId="164" fontId="5" fillId="0" borderId="3" applyAlignment="1" pivotButton="0" quotePrefix="0" xfId="49">
      <alignment horizontal="center" vertical="center"/>
    </xf>
    <xf numFmtId="164" fontId="5" fillId="0" borderId="4" applyAlignment="1" pivotButton="0" quotePrefix="0" xfId="49">
      <alignment horizontal="center" vertical="center"/>
    </xf>
    <xf numFmtId="165" fontId="5" fillId="0" borderId="3" applyAlignment="1" pivotButton="0" quotePrefix="0" xfId="49">
      <alignment horizontal="center" vertical="center"/>
    </xf>
    <xf numFmtId="164" fontId="5" fillId="0" borderId="7" applyAlignment="1" pivotButton="0" quotePrefix="0" xfId="49">
      <alignment horizontal="center" vertical="center"/>
    </xf>
    <xf numFmtId="164" fontId="7" fillId="0" borderId="1" applyAlignment="1" pivotButton="0" quotePrefix="0" xfId="49">
      <alignment horizontal="center" vertical="center"/>
    </xf>
    <xf numFmtId="165" fontId="1" fillId="0" borderId="1" applyAlignment="1" pivotButton="0" quotePrefix="0" xfId="0">
      <alignment horizontal="center" vertical="center"/>
    </xf>
    <xf numFmtId="164" fontId="7" fillId="2" borderId="2" applyAlignment="1" pivotButton="0" quotePrefix="0" xfId="49">
      <alignment horizontal="center" vertical="center"/>
    </xf>
    <xf numFmtId="164" fontId="7" fillId="2" borderId="1" applyAlignment="1" pivotButton="0" quotePrefix="0" xfId="49">
      <alignment horizontal="center" vertical="center"/>
    </xf>
    <xf numFmtId="165" fontId="1" fillId="2" borderId="7" applyAlignment="1" pivotButton="0" quotePrefix="0" xfId="0">
      <alignment horizontal="center" vertical="center"/>
    </xf>
    <xf numFmtId="165" fontId="0" fillId="2" borderId="1" applyAlignment="1" pivotButton="0" quotePrefix="0" xfId="0">
      <alignment horizontal="center" vertical="center"/>
    </xf>
    <xf numFmtId="166" fontId="7" fillId="0" borderId="1" applyAlignment="1" pivotButton="0" quotePrefix="0" xfId="49">
      <alignment horizontal="center" vertical="center"/>
    </xf>
    <xf numFmtId="164" fontId="7" fillId="0" borderId="2" applyAlignment="1" pivotButton="0" quotePrefix="0" xfId="49">
      <alignment horizontal="center" vertical="center"/>
    </xf>
    <xf numFmtId="164" fontId="8" fillId="0" borderId="1" applyAlignment="1" pivotButton="0" quotePrefix="0" xfId="49">
      <alignment horizontal="center" vertical="center"/>
    </xf>
    <xf numFmtId="164" fontId="8" fillId="0" borderId="2" applyAlignment="1" pivotButton="0" quotePrefix="0" xfId="49">
      <alignment horizontal="center" vertical="center"/>
    </xf>
    <xf numFmtId="165" fontId="0" fillId="0" borderId="1" applyAlignment="1" pivotButton="0" quotePrefix="0" xfId="0">
      <alignment horizontal="center" vertical="center"/>
    </xf>
    <xf numFmtId="164" fontId="8" fillId="0" borderId="3" applyAlignment="1" pivotButton="0" quotePrefix="0" xfId="49">
      <alignment horizontal="center" vertical="center"/>
    </xf>
    <xf numFmtId="164" fontId="8" fillId="0" borderId="4" applyAlignment="1" pivotButton="0" quotePrefix="0" xfId="49">
      <alignment horizontal="center" vertical="center"/>
    </xf>
    <xf numFmtId="164" fontId="5" fillId="0" borderId="1" applyAlignment="1" pivotButton="0" quotePrefix="0" xfId="0">
      <alignment horizontal="center" vertical="center"/>
    </xf>
    <xf numFmtId="164" fontId="5" fillId="0" borderId="9" applyAlignment="1" pivotButton="0" quotePrefix="0" xfId="0">
      <alignment horizontal="center" vertical="center"/>
    </xf>
    <xf numFmtId="164" fontId="7" fillId="0" borderId="9" applyAlignment="1" pivotButton="0" quotePrefix="0" xfId="49">
      <alignment horizontal="center" vertical="center"/>
    </xf>
    <xf numFmtId="165" fontId="9" fillId="0" borderId="9" applyAlignment="1" pivotButton="0" quotePrefix="0" xfId="49">
      <alignment horizontal="center" vertical="center"/>
    </xf>
    <xf numFmtId="0" fontId="8" fillId="0" borderId="9" applyAlignment="1" pivotButton="0" quotePrefix="0" xfId="0">
      <alignment horizontal="left" vertical="center"/>
    </xf>
    <xf numFmtId="0" fontId="0" fillId="0" borderId="6" pivotButton="0" quotePrefix="0" xfId="0"/>
    <xf numFmtId="0" fontId="0" fillId="0" borderId="10" pivotButton="0" quotePrefix="0" xfId="0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tabSelected="1" workbookViewId="0">
      <selection activeCell="O4" sqref="O4:P11"/>
    </sheetView>
  </sheetViews>
  <sheetFormatPr baseColWidth="8" defaultColWidth="9" defaultRowHeight="13.5"/>
  <cols>
    <col width="6.25" customWidth="1" style="57" min="1" max="1"/>
    <col width="31.5" customWidth="1" style="57" min="2" max="2"/>
    <col width="27.125" customWidth="1" style="57" min="3" max="3"/>
    <col width="21.5" customWidth="1" style="57" min="4" max="4"/>
    <col width="11.875" customWidth="1" style="57" min="5" max="5"/>
    <col width="16.625" customWidth="1" style="57" min="6" max="6"/>
    <col width="15.375" customWidth="1" style="57" min="7" max="7"/>
    <col width="16" customWidth="1" style="6" min="8" max="8"/>
    <col width="21.625" customWidth="1" style="58" min="9" max="9"/>
    <col hidden="1" width="9.75" customWidth="1" style="58" min="10" max="12"/>
    <col hidden="1" width="11.875" customWidth="1" style="58" min="13" max="13"/>
    <col width="20.5" customWidth="1" style="59" min="14" max="14"/>
    <col width="32.25" customWidth="1" style="57" min="15" max="15"/>
    <col width="12.625" customWidth="1" style="57" min="16" max="16"/>
  </cols>
  <sheetData>
    <row r="1" ht="33" customHeight="1" s="57">
      <c r="A1" s="9" t="inlineStr">
        <is>
          <t>兰州银行“金羊供应链贷款”2024年4季度贴息明细表</t>
        </is>
      </c>
    </row>
    <row r="2" ht="50" customHeight="1" s="57">
      <c r="A2" s="10" t="inlineStr">
        <is>
          <t>序号</t>
        </is>
      </c>
      <c r="B2" s="10" t="inlineStr">
        <is>
          <t>借款人名称</t>
        </is>
      </c>
      <c r="C2" s="10" t="inlineStr">
        <is>
          <t>发放日</t>
        </is>
      </c>
      <c r="D2" s="10" t="inlineStr">
        <is>
          <t>合同到期日</t>
        </is>
      </c>
      <c r="E2" s="10" t="inlineStr">
        <is>
          <t>期限（月）</t>
        </is>
      </c>
      <c r="F2" s="10" t="inlineStr">
        <is>
          <t>贷款金额</t>
        </is>
      </c>
      <c r="G2" s="11" t="inlineStr">
        <is>
          <t xml:space="preserve">贷款余额    </t>
        </is>
      </c>
      <c r="H2" s="10" t="inlineStr">
        <is>
          <t>贴息年利率(%)</t>
        </is>
      </c>
      <c r="I2" s="60" t="inlineStr">
        <is>
          <t>四季度利息（系统）</t>
        </is>
      </c>
      <c r="J2" s="60" t="inlineStr">
        <is>
          <t>4月利息</t>
        </is>
      </c>
      <c r="K2" s="60" t="inlineStr">
        <is>
          <t>5月利息</t>
        </is>
      </c>
      <c r="L2" s="60" t="inlineStr">
        <is>
          <t>6月利息</t>
        </is>
      </c>
      <c r="M2" s="61" t="inlineStr">
        <is>
          <t>二季度利息</t>
        </is>
      </c>
      <c r="N2" s="62" t="inlineStr">
        <is>
          <t>四季度应贴利息</t>
        </is>
      </c>
      <c r="O2" s="63" t="inlineStr">
        <is>
          <t>备注</t>
        </is>
      </c>
    </row>
    <row r="3" ht="50" customFormat="1" customHeight="1" s="4">
      <c r="A3" s="16" t="n">
        <v>1</v>
      </c>
      <c r="B3" s="16" t="inlineStr">
        <is>
          <t>环县民顺牧业有限公司</t>
        </is>
      </c>
      <c r="C3" s="13" t="n">
        <v>45105</v>
      </c>
      <c r="D3" s="13" t="n">
        <v>46200</v>
      </c>
      <c r="E3" s="16" t="n">
        <v>36</v>
      </c>
      <c r="F3" s="64" t="n">
        <v>4500000</v>
      </c>
      <c r="G3" s="64" t="n">
        <v>3862734.32</v>
      </c>
      <c r="H3" s="15" t="n">
        <v>4.2</v>
      </c>
      <c r="I3" s="64" t="n">
        <v>44135</v>
      </c>
      <c r="J3" s="64" t="n"/>
      <c r="K3" s="64" t="n"/>
      <c r="L3" s="64" t="n"/>
      <c r="M3" s="64" t="n"/>
      <c r="N3" s="65">
        <f>G3*H3/100/360*91*0.7</f>
        <v/>
      </c>
      <c r="O3" s="43" t="n"/>
    </row>
    <row r="4" ht="50" customFormat="1" customHeight="1" s="2">
      <c r="A4" s="16" t="n">
        <v>2</v>
      </c>
      <c r="B4" s="66" t="inlineStr">
        <is>
          <t>环县志阳养殖农民专业合作社</t>
        </is>
      </c>
      <c r="C4" s="67" t="inlineStr">
        <is>
          <t>2022/06/01</t>
        </is>
      </c>
      <c r="D4" s="66" t="inlineStr">
        <is>
          <t>2025/05/31</t>
        </is>
      </c>
      <c r="E4" s="19" t="n">
        <v>36</v>
      </c>
      <c r="F4" s="66" t="n">
        <v>2000000</v>
      </c>
      <c r="G4" s="67" t="n">
        <v>1673000</v>
      </c>
      <c r="H4" s="66" t="n">
        <v>4.85</v>
      </c>
      <c r="I4" s="67" t="n">
        <v>20510.52</v>
      </c>
      <c r="J4" s="67" t="n"/>
      <c r="K4" s="67" t="n"/>
      <c r="L4" s="67" t="n"/>
      <c r="M4" s="67" t="n"/>
      <c r="N4" s="68" t="n">
        <v>0</v>
      </c>
      <c r="O4" s="45" t="n"/>
    </row>
    <row r="5" ht="50" customFormat="1" customHeight="1" s="3">
      <c r="A5" s="16" t="n">
        <v>3</v>
      </c>
      <c r="B5" s="66" t="inlineStr">
        <is>
          <t>环县鑫磊养殖专业合作社</t>
        </is>
      </c>
      <c r="C5" s="67" t="inlineStr">
        <is>
          <t>2022/05/30</t>
        </is>
      </c>
      <c r="D5" s="66" t="inlineStr">
        <is>
          <t>2025/05/26</t>
        </is>
      </c>
      <c r="E5" s="19" t="n">
        <v>36</v>
      </c>
      <c r="F5" s="66" t="n">
        <v>1500000</v>
      </c>
      <c r="G5" s="67" t="n">
        <v>1200000</v>
      </c>
      <c r="H5" s="66" t="n">
        <v>4.85</v>
      </c>
      <c r="I5" s="67" t="n">
        <v>14711.67</v>
      </c>
      <c r="J5" s="67" t="n"/>
      <c r="K5" s="67" t="n"/>
      <c r="L5" s="67" t="n"/>
      <c r="M5" s="67" t="n"/>
      <c r="N5" s="69">
        <f>G5*H5/100/360*91*0.7</f>
        <v/>
      </c>
      <c r="O5" s="47" t="n"/>
    </row>
    <row r="6" ht="50" customFormat="1" customHeight="1" s="3">
      <c r="A6" s="16" t="n">
        <v>4</v>
      </c>
      <c r="B6" s="66" t="inlineStr">
        <is>
          <t>环县启力养殖专业合作社</t>
        </is>
      </c>
      <c r="C6" s="67" t="inlineStr">
        <is>
          <t>2022/05/20</t>
        </is>
      </c>
      <c r="D6" s="66" t="inlineStr">
        <is>
          <t>2025/05/18</t>
        </is>
      </c>
      <c r="E6" s="19" t="n">
        <v>36</v>
      </c>
      <c r="F6" s="66" t="n">
        <v>1500000</v>
      </c>
      <c r="G6" s="67" t="n">
        <v>750000</v>
      </c>
      <c r="H6" s="66" t="n">
        <v>4.85</v>
      </c>
      <c r="I6" s="67" t="n">
        <v>9194.790000000001</v>
      </c>
      <c r="J6" s="67" t="n"/>
      <c r="K6" s="67" t="n"/>
      <c r="L6" s="67" t="n"/>
      <c r="M6" s="67" t="n"/>
      <c r="N6" s="69">
        <f>G6*H6/100/360*91*0.7</f>
        <v/>
      </c>
      <c r="O6" s="47" t="n"/>
    </row>
    <row r="7" ht="50" customFormat="1" customHeight="1" s="3">
      <c r="A7" s="16" t="n">
        <v>5</v>
      </c>
      <c r="B7" s="66" t="inlineStr">
        <is>
          <t>环县农牧原养殖农民专业合作社</t>
        </is>
      </c>
      <c r="C7" s="67" t="inlineStr">
        <is>
          <t>2022/05/20</t>
        </is>
      </c>
      <c r="D7" s="66" t="inlineStr">
        <is>
          <t>2025/04/28</t>
        </is>
      </c>
      <c r="E7" s="19" t="n">
        <v>36</v>
      </c>
      <c r="F7" s="66" t="n">
        <v>1500000</v>
      </c>
      <c r="G7" s="67" t="n">
        <v>1477000</v>
      </c>
      <c r="H7" s="66" t="n">
        <v>4.85</v>
      </c>
      <c r="I7" s="67" t="n">
        <v>18107.61</v>
      </c>
      <c r="J7" s="67" t="n"/>
      <c r="K7" s="67" t="n"/>
      <c r="L7" s="67" t="n"/>
      <c r="M7" s="67" t="n"/>
      <c r="N7" s="69">
        <f>G7*H7/100/360*91*0.7</f>
        <v/>
      </c>
      <c r="O7" s="47" t="n"/>
    </row>
    <row r="8" ht="50" customFormat="1" customHeight="1" s="4">
      <c r="A8" s="16" t="n">
        <v>6</v>
      </c>
      <c r="B8" s="64" t="inlineStr">
        <is>
          <t>环县羊羔肉产业发展集团有限公司</t>
        </is>
      </c>
      <c r="C8" s="70" t="n">
        <v>44946</v>
      </c>
      <c r="D8" s="70" t="n">
        <v>46587</v>
      </c>
      <c r="E8" s="64" t="n">
        <v>36</v>
      </c>
      <c r="F8" s="64" t="n">
        <v>9500000</v>
      </c>
      <c r="G8" s="64" t="n">
        <v>8500000</v>
      </c>
      <c r="H8" s="71" t="n">
        <v>3.95</v>
      </c>
      <c r="I8" s="64" t="n">
        <v>104207.65</v>
      </c>
      <c r="J8" s="64" t="n"/>
      <c r="K8" s="64" t="n"/>
      <c r="L8" s="64" t="n"/>
      <c r="M8" s="64" t="n"/>
      <c r="N8" s="65">
        <f>G8*H8/100/360*91*0.7</f>
        <v/>
      </c>
      <c r="O8" s="64" t="n"/>
    </row>
    <row r="9" ht="50" customFormat="1" customHeight="1" s="3">
      <c r="A9" s="16" t="n">
        <v>7</v>
      </c>
      <c r="B9" s="66" t="inlineStr">
        <is>
          <t>环县鸿展养殖专业合作社</t>
        </is>
      </c>
      <c r="C9" s="23" t="inlineStr">
        <is>
          <t>2022/06/24</t>
        </is>
      </c>
      <c r="D9" s="23" t="inlineStr">
        <is>
          <t>2025/06/23</t>
        </is>
      </c>
      <c r="E9" s="19" t="n">
        <v>36</v>
      </c>
      <c r="F9" s="66" t="n">
        <v>800000</v>
      </c>
      <c r="G9" s="67" t="n">
        <v>200000</v>
      </c>
      <c r="H9" s="66" t="n">
        <v>4.85</v>
      </c>
      <c r="I9" s="67" t="n">
        <v>2451.94</v>
      </c>
      <c r="J9" s="67" t="n"/>
      <c r="K9" s="67" t="n"/>
      <c r="L9" s="67" t="n"/>
      <c r="M9" s="67" t="n"/>
      <c r="N9" s="68" t="n">
        <v>0</v>
      </c>
      <c r="O9" s="47" t="n"/>
    </row>
    <row r="10" ht="50" customHeight="1" s="57">
      <c r="A10" s="16" t="n">
        <v>8</v>
      </c>
      <c r="B10" s="24" t="inlineStr">
        <is>
          <t>华牧科技集团（庆阳）有限公司</t>
        </is>
      </c>
      <c r="C10" s="13" t="n">
        <v>45472</v>
      </c>
      <c r="D10" s="13" t="n">
        <v>46567</v>
      </c>
      <c r="E10" s="16" t="n">
        <v>36</v>
      </c>
      <c r="F10" s="72" t="n">
        <v>3000000</v>
      </c>
      <c r="G10" s="73" t="n">
        <v>3000000</v>
      </c>
      <c r="H10" s="27" t="n">
        <v>3.95</v>
      </c>
      <c r="I10" s="72" t="n">
        <v>33366.67</v>
      </c>
      <c r="J10" s="64" t="n"/>
      <c r="K10" s="64" t="n"/>
      <c r="L10" s="64" t="n"/>
      <c r="M10" s="64" t="n"/>
      <c r="N10" s="74">
        <f>G10*H10/100/360*91</f>
        <v/>
      </c>
      <c r="O10" s="43" t="n"/>
    </row>
    <row r="11" ht="50" customHeight="1" s="57">
      <c r="A11" s="16" t="n">
        <v>9</v>
      </c>
      <c r="B11" s="28" t="inlineStr">
        <is>
          <t>环县永泰昌养殖农民专业合作社</t>
        </is>
      </c>
      <c r="C11" s="13" t="n">
        <v>45513</v>
      </c>
      <c r="D11" s="13" t="n">
        <v>46608</v>
      </c>
      <c r="E11" s="28" t="n">
        <v>36</v>
      </c>
      <c r="F11" s="75" t="n">
        <v>600000</v>
      </c>
      <c r="G11" s="76" t="n">
        <v>600000</v>
      </c>
      <c r="H11" s="31" t="n">
        <v>3.85</v>
      </c>
      <c r="I11" s="72" t="n">
        <v>6673.33</v>
      </c>
      <c r="J11" s="64" t="n"/>
      <c r="K11" s="64" t="n"/>
      <c r="L11" s="64" t="n"/>
      <c r="M11" s="64" t="n"/>
      <c r="N11" s="74">
        <f>G11*H11/100/360*91</f>
        <v/>
      </c>
      <c r="O11" s="50" t="n"/>
    </row>
    <row r="12" ht="50" customFormat="1" customHeight="1" s="5">
      <c r="A12" s="32" t="inlineStr">
        <is>
          <t>合计</t>
        </is>
      </c>
      <c r="B12" s="32" t="n"/>
      <c r="C12" s="32" t="n"/>
      <c r="D12" s="32" t="n"/>
      <c r="E12" s="32" t="n"/>
      <c r="F12" s="77">
        <f>SUM(F3:F11)</f>
        <v/>
      </c>
      <c r="G12" s="77">
        <f>SUM(G3:G11)</f>
        <v/>
      </c>
      <c r="H12" s="32" t="n"/>
      <c r="I12" s="78">
        <f>SUM(I3:I11)</f>
        <v/>
      </c>
      <c r="J12" s="79" t="n"/>
      <c r="K12" s="79" t="n"/>
      <c r="L12" s="79" t="n"/>
      <c r="M12" s="79" t="n"/>
      <c r="N12" s="80">
        <f>SUM(N3:N11)</f>
        <v/>
      </c>
      <c r="O12" s="54" t="n"/>
    </row>
    <row r="13" ht="40" customHeight="1" s="57">
      <c r="A13" s="81" t="inlineStr">
        <is>
          <t xml:space="preserve">          注：2023年3月前发放的贴息比例为第一年80%，第二年75%，第三年70%,2023年3月后发放的贴息比例按照第一年100%，第二年70%，第三年70%。</t>
        </is>
      </c>
      <c r="B13" s="82" t="n"/>
      <c r="C13" s="82" t="n"/>
      <c r="D13" s="82" t="n"/>
      <c r="E13" s="82" t="n"/>
      <c r="F13" s="82" t="n"/>
      <c r="G13" s="82" t="n"/>
      <c r="H13" s="82" t="n"/>
      <c r="I13" s="82" t="n"/>
      <c r="J13" s="82" t="n"/>
      <c r="K13" s="82" t="n"/>
      <c r="L13" s="82" t="n"/>
      <c r="M13" s="82" t="n"/>
      <c r="N13" s="82" t="n"/>
      <c r="O13" s="83" t="n"/>
    </row>
  </sheetData>
  <mergeCells count="2">
    <mergeCell ref="A13:O13"/>
    <mergeCell ref="A1:N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2022-08-30T07:26:00Z</dcterms:created>
  <dcterms:modified xsi:type="dcterms:W3CDTF">2025-03-10T10:12:09Z</dcterms:modified>
  <cp:lastModifiedBy>Oh！no～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2052-12.1.0.19302</vt:lpwstr>
  </property>
  <property name="ICV" fmtid="{D5CDD505-2E9C-101B-9397-08002B2CF9AE}" pid="3">
    <vt:lpwstr>10B1E3299D23442CB7624799E4894EED_13</vt:lpwstr>
  </property>
</Properties>
</file>